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21" documentId="13_ncr:1_{F6CB121F-512D-4AA6-A0C1-0FB36C537598}" xr6:coauthVersionLast="47" xr6:coauthVersionMax="47" xr10:uidLastSave="{6C84CC5A-089D-4C58-9EA6-7F72EC2EDA5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<sst xmlns="http://schemas.openxmlformats.org/spreadsheetml/2006/main" count="180294" uniqueCount="39130">
  <si>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</si>
  <si>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</si>
  <si>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</si>
  <si>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</si>
  <si>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</si>
  <si>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</si>
  <si>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</si>
  <si>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</si>
  <si>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</si>
  <si>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</si>
  <si>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</si>
  <si>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</si>
  <si>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</si>
  <si>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</si>
  <si>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</si>
  <si>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</si>
  <si>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</si>
  <si>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</si>
  <si>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</si>
  <si>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</si>
  <si>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</si>
  <si>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</si>
  <si>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</si>
  <si>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</si>
  <si>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</si>
  <si>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</si>
  <si>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</si>
  <si>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</si>
  <si>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</si>
  <si>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</si>
  <si>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</si>
  <si>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</si>
  <si>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</si>
  <si>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</si>
  <si>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</si>
  <si>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</si>
  <si>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</si>
  <si>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</si>
  <si>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</si>
  <si>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</si>
  <si>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</si>
  <si>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</si>
  <si>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</si>
  <si>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</si>
  <si>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</si>
  <si>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</si>
  <si>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</si>
  <si>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</si>
  <si>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</si>
  <si>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</si>
  <si>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</si>
  <si>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</si>
  <si>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</si>
  <si>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</si>
  <si>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</si>
  <si>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</si>
  <si>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</si>
  <si>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</si>
  <si>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</si>
  <si>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</si>
  <si>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</si>
  <si>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</si>
  <si>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</si>
  <si>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</si>
  <si>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</si>
  <si>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</si>
  <si>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</si>
  <si>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</si>
  <si>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</si>
  <si>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</si>
  <si>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</si>
  <si>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</si>
  <si>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</si>
  <si>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</si>
  <si>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</si>
  <si>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</si>
  <si>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</si>
  <si>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</si>
  <si>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</si>
  <si>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</si>
  <si>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</si>
  <si>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</si>
  <si>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</si>
  <si>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</si>
  <si>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</si>
  <si>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</si>
  <si>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</si>
  <si>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</si>
  <si>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</si>
  <si>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</si>
  <si>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</si>
  <si>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</si>
  <si>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</si>
  <si>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</si>
  <si>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</si>
  <si>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</si>
  <si>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</si>
  <si>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</si>
  <si>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</si>
  <si>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</si>
  <si>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</si>
  <si>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</si>
  <si>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</si>
  <si>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</si>
  <si>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</si>
  <si>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</si>
  <si>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</si>
  <si>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</si>
  <si>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</si>
  <si>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</si>
  <si>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</si>
  <si>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</si>
  <si>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</si>
  <si>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</si>
  <si>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</si>
  <si>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</si>
  <si>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</si>
  <si>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</si>
  <si>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</si>
  <si>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</si>
  <si>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</si>
  <si>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</si>
  <si>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</si>
  <si>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</si>
  <si>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</si>
  <si>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</si>
  <si>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</si>
  <si>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</si>
  <si>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</si>
  <si>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</si>
  <si>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</si>
  <si>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</si>
  <si>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</si>
  <si>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</si>
  <si>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</si>
  <si>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</si>
  <si>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</si>
  <si>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</si>
  <si>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</si>
  <si>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</si>
  <si>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</si>
  <si>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</si>
  <si>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</si>
  <si>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</si>
  <si>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</si>
  <si>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</si>
  <si>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</si>
  <si>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</si>
  <si>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</si>
  <si>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</si>
  <si>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</si>
  <si>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</si>
  <si>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</si>
  <si>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</si>
  <si>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</si>
  <si>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</si>
  <si>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</si>
  <si>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</si>
  <si>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</si>
  <si>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</si>
  <si>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</si>
  <si>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</si>
  <si>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</si>
  <si>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</si>
  <si>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</si>
  <si>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</si>
  <si>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</si>
  <si>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</si>
  <si>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</si>
  <si>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</si>
  <si>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</si>
  <si>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</si>
  <si>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</si>
  <si>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</si>
  <si>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</si>
  <si>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</si>
  <si>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</si>
  <si>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</si>
  <si>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</si>
  <si>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</si>
  <si>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</si>
  <si>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</si>
  <si>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</si>
  <si>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</si>
  <si>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</si>
  <si>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</si>
  <si>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</si>
  <si>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</si>
  <si>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</si>
  <si>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</si>
  <si>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</si>
  <si>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</si>
  <si>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</si>
  <si>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</si>
  <si>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</si>
  <si>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</si>
  <si>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</si>
  <si>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</si>
  <si>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</si>
  <si>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</si>
  <si>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</si>
  <si>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</si>
  <si>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</si>
  <si>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</si>
  <si>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</si>
  <si>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</si>
  <si>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</si>
  <si>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</si>
  <si>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</si>
  <si>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</si>
  <si>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</si>
  <si>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</si>
  <si>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</si>
  <si>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</si>
  <si>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</si>
  <si>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</si>
  <si>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</si>
  <si>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</si>
  <si>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</si>
  <si>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</si>
  <si>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</si>
  <si>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</si>
  <si>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</si>
  <si>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</si>
  <si>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</si>
  <si>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</si>
  <si>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</si>
  <si>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</si>
  <si>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</si>
  <si>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</si>
  <si>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</si>
  <si>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</si>
  <si>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</si>
  <si>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</si>
  <si>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</si>
  <si>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</si>
  <si>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</si>
  <si>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</si>
  <si>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</si>
  <si>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</si>
  <si>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</si>
  <si>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</si>
  <si>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</si>
  <si>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</si>
  <si>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</si>
  <si>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</si>
  <si>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</si>
  <si>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</si>
  <si>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</si>
  <si>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</si>
  <si>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</si>
  <si>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</si>
  <si>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</si>
  <si>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</si>
  <si>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</si>
  <si>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</si>
  <si>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</si>
  <si>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</si>
  <si>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</si>
  <si>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</si>
  <si>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</si>
  <si>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</si>
  <si>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</si>
  <si>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</si>
  <si>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</si>
  <si>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</si>
  <si>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</si>
  <si>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</si>
  <si>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</si>
  <si>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</si>
  <si>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</si>
  <si>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</si>
  <si>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</si>
  <si>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</si>
  <si>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</si>
  <si>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</si>
  <si>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</si>
  <si>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</si>
  <si>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</si>
  <si>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</si>
  <si>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</si>
  <si>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</si>
  <si>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</si>
  <si>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</si>
  <si>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</si>
  <si>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</si>
  <si>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</si>
  <si>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</si>
  <si>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</si>
  <si>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</si>
  <si>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</si>
  <si>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</si>
  <si>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</si>
  <si>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</si>
  <si>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</si>
  <si>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</si>
  <si>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</si>
  <si>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</si>
  <si>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</si>
  <si>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</si>
  <si>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</si>
  <si>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</si>
  <si>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</si>
  <si>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</si>
  <si>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</si>
  <si>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</si>
  <si>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</si>
  <si>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</si>
  <si>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</si>
  <si>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</si>
  <si>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</si>
  <si>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</si>
  <si>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</si>
  <si>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</si>
  <si>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</si>
  <si>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</si>
  <si>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</si>
  <si>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</si>
  <si>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</si>
  <si>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</si>
  <si>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</si>
  <si>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</si>
  <si>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</si>
  <si>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</si>
  <si>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</si>
  <si>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</si>
  <si>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</si>
  <si>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</si>
  <si>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</si>
  <si>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</si>
  <si>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</si>
  <si>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</si>
  <si>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</si>
  <si>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</si>
  <si>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</si>
  <si>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</si>
  <si>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</si>
  <si>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</si>
  <si>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</si>
  <si>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</si>
  <si>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</si>
  <si>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</si>
  <si>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</si>
  <si>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</si>
  <si>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</si>
  <si>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</si>
  <si>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</si>
  <si>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</si>
  <si>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</si>
  <si>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</si>
  <si>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</si>
  <si>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</si>
  <si>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</si>
  <si>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</si>
  <si>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</si>
  <si>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</si>
  <si>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</si>
  <si>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</si>
  <si>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</si>
  <si>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</si>
  <si>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</si>
  <si>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</si>
  <si>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</si>
  <si>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</si>
  <si>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</si>
  <si>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</si>
  <si>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</si>
  <si>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</si>
  <si>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</si>
  <si>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</si>
  <si>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</si>
  <si>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</si>
  <si>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</si>
  <si>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</si>
  <si>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</si>
  <si>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</si>
  <si>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</si>
  <si>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</si>
  <si>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</si>
  <si>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</si>
  <si>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</si>
  <si>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</si>
  <si>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</si>
  <si>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</si>
  <si>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</si>
  <si>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</si>
  <si>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</si>
  <si>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</si>
  <si>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</si>
  <si>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</si>
  <si>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</si>
  <si>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</si>
  <si>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</si>
  <si>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</si>
  <si>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</si>
  <si>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</si>
  <si>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</si>
  <si>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</si>
  <si>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</si>
  <si>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</si>
  <si>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</si>
  <si>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</si>
  <si>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</si>
  <si>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</si>
  <si>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</si>
  <si>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</si>
  <si>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</si>
  <si>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</si>
  <si>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</si>
  <si>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</si>
  <si>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</si>
  <si>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</si>
  <si>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</si>
  <si>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</si>
  <si>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</si>
  <si>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</si>
  <si>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</si>
  <si>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</si>
  <si>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</si>
  <si>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</si>
  <si>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</si>
  <si>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</si>
  <si>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</si>
  <si>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</si>
  <si>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</si>
  <si>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</si>
  <si>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</si>
  <si>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</si>
  <si>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</si>
  <si>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</si>
  <si>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</si>
  <si>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</si>
  <si>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</si>
  <si>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</si>
  <si>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</si>
  <si>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</si>
  <si>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</si>
  <si>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</si>
  <si>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</si>
  <si>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</si>
  <si>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</si>
  <si>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</si>
  <si>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</si>
  <si>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</si>
  <si>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</si>
  <si>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</si>
  <si>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</si>
  <si>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</si>
  <si>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</si>
  <si>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</si>
  <si>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</si>
  <si>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</si>
  <si>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</si>
  <si>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</si>
  <si>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</si>
  <si>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</si>
  <si>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</si>
  <si>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</si>
  <si>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</si>
  <si>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</si>
  <si>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</si>
  <si>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</si>
  <si>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</si>
  <si>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</si>
  <si>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</si>
  <si>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</si>
  <si>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</si>
  <si>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</si>
  <si>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</si>
  <si>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</si>
  <si>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</si>
  <si>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</si>
  <si>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</si>
  <si>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</si>
  <si>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</si>
  <si>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</si>
  <si>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</si>
  <si>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</si>
  <si>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</si>
  <si>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</si>
  <si>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</si>
  <si>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</si>
  <si>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</si>
  <si>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</si>
  <si>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</si>
  <si>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</si>
  <si>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</si>
  <si>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</si>
  <si>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</si>
  <si>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</si>
  <si>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</si>
  <si>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</si>
  <si>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</si>
  <si>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</si>
  <si>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</si>
  <si>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</si>
  <si>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</si>
  <si>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</si>
  <si>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</si>
  <si>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</si>
  <si>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</si>
  <si>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</si>
  <si>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</si>
  <si>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</si>
  <si>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</si>
  <si>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</si>
  <si>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</si>
  <si>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</si>
  <si>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</si>
  <si>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</si>
  <si>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</si>
  <si>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</si>
  <si>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</si>
  <si>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</si>
  <si>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</si>
  <si>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</si>
  <si>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</si>
  <si>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</si>
  <si>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</si>
  <si>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</si>
  <si>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</si>
  <si>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</si>
  <si>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</si>
  <si>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</si>
  <si>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</si>
  <si>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</si>
  <si>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</si>
  <si>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</si>
  <si>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</si>
  <si>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</si>
  <si>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</si>
  <si>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</si>
  <si>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</si>
  <si>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</si>
  <si>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</si>
  <si>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</si>
  <si>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</si>
  <si>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</si>
  <si>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</si>
  <si>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</si>
  <si>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</si>
  <si>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</si>
  <si>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</si>
  <si>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</si>
  <si>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</si>
  <si>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</si>
  <si>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</si>
  <si>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</si>
  <si>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</si>
  <si>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</si>
  <si>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</si>
  <si>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</si>
  <si>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</si>
  <si>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</si>
  <si>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</si>
  <si>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</si>
  <si>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</si>
  <si>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</si>
  <si>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</si>
  <si>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</si>
  <si>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</si>
  <si>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</si>
  <si>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</si>
  <si>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</si>
  <si>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</si>
  <si>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</si>
  <si>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</si>
  <si>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</si>
  <si>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</si>
  <si>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</si>
  <si>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</si>
  <si>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</si>
  <si>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</si>
  <si>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</si>
  <si>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</si>
  <si>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</si>
  <si>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</si>
  <si>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</si>
  <si>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</si>
  <si>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</si>
  <si>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</si>
  <si>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</si>
  <si>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</si>
  <si>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</si>
  <si>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</si>
  <si>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</si>
  <si>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</si>
  <si>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</si>
  <si>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</si>
  <si>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</si>
  <si>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</si>
  <si>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</si>
  <si>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</si>
  <si>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</si>
  <si>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</si>
  <si>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</si>
  <si>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</si>
  <si>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</si>
  <si>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</si>
  <si>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</si>
  <si>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</si>
  <si>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</si>
  <si>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</si>
  <si>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</si>
  <si>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</si>
  <si>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</si>
  <si>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</si>
  <si>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</si>
  <si>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</si>
  <si>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</si>
  <si>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</si>
  <si>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</si>
  <si>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</si>
  <si>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</si>
  <si>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</si>
  <si>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</si>
  <si>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</si>
  <si>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</si>
  <si>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</si>
  <si>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</si>
  <si>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</si>
  <si>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</si>
  <si>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</si>
  <si>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</si>
  <si>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</si>
  <si>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</si>
  <si>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</si>
  <si>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</si>
  <si>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</si>
  <si>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</si>
  <si>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</si>
  <si>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</si>
  <si>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</si>
  <si>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</si>
  <si>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</si>
  <si>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</si>
  <si>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</si>
  <si>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</si>
  <si>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</si>
  <si>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</si>
  <si>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</si>
  <si>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</si>
  <si>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</si>
  <si>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</si>
  <si>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</si>
  <si>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</si>
  <si>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</si>
  <si>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</si>
  <si>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</si>
  <si>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</si>
  <si>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</si>
  <si>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</si>
  <si>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</si>
  <si>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</si>
  <si>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</si>
  <si>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</si>
  <si>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</si>
  <si>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</si>
  <si>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</si>
  <si>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</si>
  <si>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</si>
  <si>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</si>
  <si>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</si>
  <si>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</si>
  <si>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</si>
  <si>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</si>
  <si>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</si>
  <si>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</si>
  <si>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</si>
  <si>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</si>
  <si>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</si>
  <si>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</si>
  <si>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</si>
  <si>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</si>
  <si>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</si>
  <si>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</si>
  <si>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</si>
  <si>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</si>
  <si>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</si>
  <si>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</si>
  <si>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</si>
  <si>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</si>
  <si>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</si>
  <si>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</si>
  <si>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</si>
  <si>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</si>
  <si>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</si>
  <si>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</si>
  <si>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</si>
  <si>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</si>
  <si>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</si>
  <si>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</si>
  <si>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</si>
  <si>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</si>
  <si>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</si>
  <si>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</si>
  <si>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</si>
  <si>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</si>
  <si>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</si>
  <si>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</si>
  <si>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</si>
  <si>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</si>
  <si>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</si>
  <si>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</si>
  <si>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</si>
  <si>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</si>
  <si>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</si>
  <si>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</si>
  <si>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</si>
  <si>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</si>
  <si>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</si>
  <si>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</si>
  <si>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</si>
  <si>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</si>
  <si>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</si>
  <si>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</si>
  <si>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</si>
  <si>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</si>
  <si>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</si>
  <si>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</si>
  <si>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</si>
  <si>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</si>
  <si>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</si>
  <si>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</si>
  <si>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</si>
  <si>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</si>
  <si>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</si>
  <si>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</si>
  <si>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</si>
  <si>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</si>
  <si>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</si>
  <si>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</si>
  <si>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</si>
  <si>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</si>
  <si>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</si>
  <si>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</si>
  <si>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</si>
  <si>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</si>
  <si>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</si>
  <si>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</si>
  <si>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</si>
  <si>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</si>
  <si>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</si>
  <si>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</si>
  <si>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</si>
  <si>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</si>
  <si>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</si>
  <si>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</si>
  <si>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</si>
  <si>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</si>
  <si>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</si>
  <si>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</si>
  <si>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</si>
  <si>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</si>
  <si>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</si>
  <si>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</si>
  <si>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</si>
  <si>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</si>
  <si>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</si>
  <si>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</si>
  <si>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</si>
  <si>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</si>
  <si>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</si>
  <si>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</si>
  <si>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</si>
  <si>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</si>
  <si>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</si>
  <si>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</si>
  <si>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</si>
  <si>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</si>
  <si>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</si>
  <si>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</si>
  <si>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</si>
  <si>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</si>
  <si>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</si>
  <si>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</si>
  <si>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</si>
  <si>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</si>
  <si>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</si>
  <si>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</si>
  <si>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</si>
  <si>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</si>
  <si>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</si>
  <si>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</si>
  <si>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</si>
  <si>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</si>
  <si>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</si>
  <si>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</si>
  <si>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</si>
  <si>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</si>
  <si>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</si>
  <si>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</si>
  <si>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</si>
  <si>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</si>
  <si>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</si>
  <si>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</si>
  <si>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</si>
  <si>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</si>
  <si>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</si>
  <si>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</si>
  <si>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</si>
  <si>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</si>
  <si>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</si>
  <si>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</si>
  <si>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</si>
  <si>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</si>
  <si>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</si>
  <si>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</si>
  <si>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</si>
  <si>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</si>
  <si>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</si>
  <si>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</si>
  <si>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</si>
  <si>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</si>
  <si>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</si>
  <si>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</si>
  <si>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</si>
  <si>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</si>
  <si>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</si>
  <si>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</si>
  <si>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</si>
  <si>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</si>
  <si>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</si>
  <si>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</si>
  <si>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</si>
  <si>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</si>
  <si>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</si>
  <si>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</si>
  <si>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</si>
  <si>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</si>
  <si>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</si>
  <si>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</si>
  <si>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</si>
  <si>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</si>
  <si>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</si>
  <si>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</si>
  <si>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</si>
  <si>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</si>
  <si>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</si>
  <si>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</si>
  <si>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</si>
  <si>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</si>
  <si>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</si>
  <si>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</si>
  <si>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</si>
  <si>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</si>
  <si>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</si>
  <si>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</si>
  <si>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</si>
  <si>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</si>
  <si>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</si>
  <si>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</si>
  <si>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</si>
  <si>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</si>
  <si>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</si>
  <si>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</si>
  <si>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</si>
  <si>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</si>
  <si>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</si>
  <si>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</si>
  <si>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</si>
  <si>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</si>
  <si>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</si>
  <si>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</si>
  <si>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</si>
  <si>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</si>
  <si>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</si>
  <si>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</si>
  <si>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</si>
  <si>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</si>
  <si>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</si>
  <si>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</si>
  <si>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</si>
  <si>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</si>
  <si>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</si>
  <si>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</si>
  <si>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</si>
  <si>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</si>
  <si>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</si>
  <si>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</si>
  <si>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</si>
  <si>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</si>
  <si>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</si>
  <si>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</si>
  <si>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</si>
  <si>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</si>
  <si>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</si>
  <si>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</si>
  <si>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</si>
  <si>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</si>
  <si>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</si>
  <si>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</si>
  <si>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</si>
  <si>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</si>
  <si>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</si>
  <si>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</si>
  <si>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</si>
  <si>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</si>
  <si>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</si>
  <si>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</si>
  <si>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</si>
  <si>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</si>
  <si>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</si>
  <si>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</si>
  <si>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</si>
  <si>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</si>
  <si>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</si>
  <si>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</si>
  <si>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</si>
  <si>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</si>
  <si>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</si>
  <si>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</si>
  <si>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</si>
  <si>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</si>
  <si>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</si>
  <si>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</si>
  <si>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</si>
  <si>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</si>
  <si>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</si>
  <si>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</si>
  <si>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</si>
  <si>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</si>
  <si>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</si>
  <si>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</si>
  <si>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</si>
  <si>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</si>
  <si>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</si>
  <si>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</si>
  <si>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</si>
  <si>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</si>
  <si>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</si>
  <si>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</si>
  <si>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</si>
  <si>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</si>
  <si>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</si>
  <si>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</si>
  <si>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</si>
  <si>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</si>
  <si>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</si>
  <si>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</si>
  <si>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</si>
  <si>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</si>
  <si>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</si>
  <si>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</si>
  <si>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</si>
  <si>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</si>
  <si>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</si>
  <si>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</si>
  <si>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</si>
  <si>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</si>
  <si>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</si>
  <si>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</si>
  <si>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</si>
  <si>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</si>
  <si>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</si>
  <si>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</si>
  <si>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</si>
  <si>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</si>
  <si>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</si>
  <si>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</si>
  <si>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</si>
  <si>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</si>
  <si>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</si>
  <si>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</si>
  <si>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</si>
  <si>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</si>
  <si>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</si>
  <si>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</si>
  <si>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</si>
  <si>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</si>
  <si>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</si>
  <si>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</si>
  <si>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</si>
  <si>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</si>
  <si>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</si>
  <si>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</si>
  <si>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</si>
  <si>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</si>
  <si>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</si>
  <si>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</si>
  <si>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</si>
  <si>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</si>
  <si>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</si>
  <si>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</si>
  <si>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</si>
  <si>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</si>
  <si>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</si>
  <si>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</si>
  <si>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</si>
  <si>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</si>
  <si>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</si>
  <si>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</si>
  <si>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</si>
  <si>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</si>
  <si>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</si>
  <si>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</si>
  <si>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</si>
  <si>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</si>
  <si>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</si>
  <si>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</si>
  <si>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</si>
  <si>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</si>
  <si>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</si>
  <si>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</si>
  <si>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</si>
  <si>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</si>
  <si>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</si>
  <si>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</si>
  <si>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</si>
  <si>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</si>
  <si>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</si>
  <si>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</si>
  <si>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</si>
  <si>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</si>
  <si>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</si>
  <si>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</si>
  <si>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</si>
  <si>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</si>
  <si>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</si>
  <si>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</si>
  <si>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</si>
  <si>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</si>
  <si>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</si>
  <si>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</si>
  <si>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</si>
  <si>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</si>
  <si>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</si>
  <si>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</si>
  <si>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</si>
  <si>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</si>
  <si>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</si>
  <si>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</si>
  <si>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</si>
  <si>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</si>
  <si>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</si>
  <si>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</si>
  <si>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</si>
  <si>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</si>
  <si>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</si>
  <si>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</si>
  <si>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</si>
  <si>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</si>
  <si>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</si>
  <si>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</si>
  <si>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</si>
  <si>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</si>
  <si>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</si>
  <si>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</si>
  <si>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</si>
  <si>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</si>
  <si>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</si>
  <si>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</si>
  <si>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</si>
  <si>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</si>
  <si>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</si>
  <si>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</si>
  <si>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</si>
  <si>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</si>
  <si>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</si>
  <si>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</si>
  <si>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</si>
  <si>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</si>
  <si>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</si>
  <si>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</si>
  <si>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</si>
  <si>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</si>
  <si>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</si>
  <si>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</si>
  <si>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</si>
  <si>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</si>
  <si>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</si>
  <si>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</si>
  <si>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</si>
  <si>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</si>
  <si>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</si>
  <si>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</si>
  <si>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</si>
  <si>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</si>
  <si>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</si>
  <si>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</si>
  <si>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</si>
  <si>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</si>
  <si>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</si>
  <si>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</si>
  <si>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</si>
  <si>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</si>
  <si>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</si>
  <si>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</si>
  <si>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</si>
  <si>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</si>
  <si>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</si>
  <si>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</si>
  <si>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</si>
  <si>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</si>
  <si>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</si>
  <si>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</si>
  <si>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</si>
  <si>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</si>
  <si>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</si>
  <si>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</si>
  <si>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</si>
  <si>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</si>
  <si>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</si>
  <si>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</si>
  <si>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</si>
  <si>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</si>
  <si>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</si>
  <si>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</si>
  <si>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</si>
  <si>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</si>
  <si>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</si>
  <si>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</si>
  <si>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</si>
  <si>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</si>
  <si>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</si>
  <si>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</si>
  <si>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</si>
  <si>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</si>
  <si>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</si>
  <si>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</si>
  <si>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</si>
  <si>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</si>
  <si>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</si>
  <si>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</si>
  <si>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</si>
  <si>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</si>
  <si>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</si>
  <si>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</si>
  <si>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</si>
  <si>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</si>
  <si>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</si>
  <si>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</si>
  <si>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</si>
  <si>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</si>
  <si>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</si>
  <si>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</si>
  <si>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</si>
  <si>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</si>
  <si>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</si>
  <si>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</si>
  <si>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</si>
  <si>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</si>
  <si>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</si>
  <si>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</si>
  <si>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</si>
  <si>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</si>
  <si>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</si>
  <si>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</si>
  <si>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</si>
  <si>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</si>
  <si>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</si>
  <si>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</si>
  <si>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</si>
  <si>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</si>
  <si>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</si>
  <si>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</si>
  <si>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</si>
  <si>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</si>
  <si>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</si>
  <si>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</si>
  <si>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</si>
  <si>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</si>
  <si>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</si>
  <si>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</si>
  <si>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</si>
  <si>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</si>
  <si>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</si>
  <si>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</si>
  <si>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</si>
  <si>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</si>
  <si>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</si>
  <si>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</si>
  <si>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</si>
  <si>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</si>
  <si>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</si>
  <si>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</si>
  <si>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</si>
  <si>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</si>
  <si>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</si>
  <si>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</si>
  <si>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</si>
  <si>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</si>
  <si>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</si>
  <si>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</si>
  <si>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</si>
  <si>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</si>
  <si>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</si>
  <si>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</si>
  <si>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</si>
  <si>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</si>
  <si>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</si>
  <si>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</si>
  <si>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</si>
  <si>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</si>
  <si>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</si>
  <si>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</si>
  <si>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</si>
  <si>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</si>
  <si>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</si>
  <si>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</si>
  <si>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</si>
  <si>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</si>
  <si>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</si>
  <si>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</si>
  <si>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</si>
  <si>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</si>
  <si>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</si>
  <si>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</si>
  <si>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</si>
  <si>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</si>
  <si>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</si>
  <si>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</si>
  <si>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</si>
  <si>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</si>
  <si>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</si>
  <si>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</si>
  <si>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</si>
  <si>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</si>
  <si>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</si>
  <si>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</si>
  <si>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</si>
  <si>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</si>
  <si>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</si>
  <si>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</si>
  <si>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</si>
  <si>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</si>
  <si>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</si>
  <si>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</si>
  <si>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</si>
  <si>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</si>
  <si>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</si>
  <si>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</si>
  <si>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</si>
  <si>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</si>
  <si>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</si>
  <si>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</si>
  <si>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</si>
  <si>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</si>
  <si>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</si>
  <si>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</si>
  <si>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</si>
  <si>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</si>
  <si>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</si>
  <si>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</si>
  <si>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</si>
  <si>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</si>
  <si>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</si>
  <si>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</si>
  <si>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</si>
  <si>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</si>
  <si>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</si>
  <si>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</si>
  <si>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</si>
  <si>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</si>
  <si>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</si>
  <si>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</si>
  <si>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</si>
  <si>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</si>
  <si>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</si>
  <si>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</si>
  <si>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</si>
  <si>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</si>
  <si>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</si>
  <si>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</si>
  <si>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</si>
  <si>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</si>
  <si>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</si>
  <si>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</si>
  <si>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</si>
  <si>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</si>
  <si>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</si>
  <si>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</si>
  <si>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</si>
  <si>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</si>
  <si>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</si>
  <si>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</si>
  <si>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</si>
  <si>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</si>
  <si>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</si>
  <si>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</si>
  <si>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</si>
  <si>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</si>
  <si>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</si>
  <si>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</si>
  <si>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</si>
  <si>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</si>
  <si>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</si>
  <si>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</si>
  <si>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</si>
  <si>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</si>
  <si>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</si>
  <si>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</si>
  <si>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</si>
  <si>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</si>
  <si>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</si>
  <si>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</si>
  <si>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</si>
  <si>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</si>
  <si>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</si>
  <si>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</si>
  <si>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</si>
  <si>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</si>
  <si>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</si>
  <si>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</si>
  <si>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</si>
  <si>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</si>
  <si>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</si>
  <si>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</si>
  <si>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</si>
  <si>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</si>
  <si>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</si>
  <si>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</si>
  <si>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</si>
  <si>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</si>
  <si>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</si>
  <si>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</si>
  <si>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</si>
  <si>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</si>
  <si>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</si>
  <si>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</si>
  <si>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</si>
  <si>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</si>
  <si>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</si>
  <si>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</si>
  <si>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</si>
  <si>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</si>
  <si>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</si>
  <si>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</si>
  <si>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</si>
  <si>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</si>
  <si>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</si>
  <si>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</si>
  <si>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</si>
  <si>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</si>
  <si>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</si>
  <si>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</si>
  <si>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</si>
  <si>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</si>
  <si>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</si>
  <si>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</si>
  <si>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</si>
  <si>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</si>
  <si>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</si>
  <si>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</si>
  <si>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</si>
  <si>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</si>
  <si>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</si>
  <si>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</si>
  <si>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</si>
  <si>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</si>
  <si>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</si>
  <si>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</si>
  <si>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</si>
  <si>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</si>
  <si>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</si>
  <si>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</si>
  <si>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</si>
  <si>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</si>
  <si>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</si>
  <si>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</si>
  <si>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</si>
  <si>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</si>
  <si>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</si>
  <si>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</si>
  <si>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</si>
  <si>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</si>
  <si>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</si>
  <si>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</si>
  <si>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</si>
  <si>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</si>
  <si>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</si>
  <si>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</si>
  <si>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</si>
  <si>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</si>
  <si>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</si>
  <si>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</si>
  <si>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</si>
  <si>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</si>
  <si>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</si>
  <si>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</si>
  <si>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</si>
  <si>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</si>
  <si>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</si>
  <si>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</si>
  <si>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</si>
  <si>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</si>
  <si>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</si>
  <si>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</si>
  <si>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</si>
  <si>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</si>
  <si>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</si>
  <si>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</si>
  <si>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</si>
  <si>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</si>
  <si>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</si>
  <si>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</si>
  <si>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</si>
  <si>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</si>
  <si>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</si>
  <si>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</si>
  <si>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</si>
  <si>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</si>
  <si>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</si>
  <si>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</si>
  <si>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</si>
  <si>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</si>
  <si>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</si>
  <si>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</si>
  <si>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</si>
  <si>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</si>
  <si>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</si>
  <si>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</si>
  <si>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</si>
  <si>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</si>
  <si>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</si>
  <si>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</si>
  <si>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</si>
  <si>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</si>
  <si>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</si>
  <si>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</si>
  <si>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</si>
  <si>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</si>
  <si>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</si>
  <si>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</si>
  <si>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</si>
  <si>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</si>
  <si>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</si>
  <si>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</si>
  <si>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</si>
  <si>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</si>
  <si>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</si>
  <si>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</si>
  <si>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</si>
  <si>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</si>
  <si>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</si>
  <si>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</si>
  <si>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</si>
  <si>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</si>
  <si>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</si>
  <si>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</si>
  <si>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</si>
  <si>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</si>
  <si>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</si>
  <si>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</si>
  <si>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</si>
  <si>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</si>
  <si>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</si>
  <si>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</si>
  <si>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</si>
  <si>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</si>
  <si>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</si>
  <si>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</si>
  <si>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</si>
  <si>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</si>
  <si>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</si>
  <si>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</si>
  <si>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</si>
  <si>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</si>
  <si>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</si>
  <si>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</si>
  <si>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</si>
  <si>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</si>
  <si>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</si>
  <si>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</si>
  <si>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</si>
  <si>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</si>
  <si>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</si>
  <si>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</si>
  <si>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</si>
  <si>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</si>
  <si>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</si>
  <si>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</si>
  <si>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</si>
  <si>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</si>
  <si>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</si>
  <si>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</si>
  <si>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</si>
  <si>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</si>
  <si>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</si>
  <si>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</si>
  <si>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</si>
  <si>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</si>
  <si>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</si>
  <si>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</si>
  <si>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</si>
  <si>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</si>
  <si>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</si>
  <si>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</si>
  <si>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</si>
  <si>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</si>
  <si>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</si>
  <si>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</si>
  <si>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</si>
  <si>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</si>
  <si>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</si>
  <si>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</si>
  <si>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</si>
  <si>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</si>
  <si>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</si>
  <si>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</si>
  <si>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</si>
  <si>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</si>
  <si>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</si>
  <si>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</si>
  <si>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</si>
  <si>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</si>
  <si>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</si>
  <si>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</si>
  <si>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</si>
  <si>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</si>
  <si>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</si>
  <si>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</si>
  <si>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</si>
  <si>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</si>
  <si>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</si>
  <si>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</si>
  <si>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</si>
  <si>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</si>
  <si>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</si>
  <si>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</si>
  <si>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</si>
  <si>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</si>
  <si>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</si>
  <si>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</si>
  <si>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</si>
  <si>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</si>
  <si>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</si>
  <si>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</si>
  <si>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</si>
  <si>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</si>
  <si>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</si>
  <si>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</si>
  <si>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</si>
  <si>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</si>
  <si>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</si>
  <si>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</si>
  <si>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</si>
  <si>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</si>
  <si>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</si>
  <si>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</si>
  <si>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</si>
  <si>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</si>
  <si>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</si>
  <si>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</si>
  <si>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</si>
  <si>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</si>
  <si>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</si>
  <si>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</si>
  <si>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</si>
  <si>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</si>
  <si>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</si>
  <si>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</si>
  <si>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</si>
  <si>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</si>
  <si>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</si>
  <si>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</si>
  <si>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</si>
  <si>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</si>
  <si>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</si>
  <si>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</si>
  <si>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</si>
  <si>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</si>
  <si>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</si>
  <si>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</si>
  <si>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</si>
  <si>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</si>
  <si>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</si>
  <si>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</si>
  <si>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</si>
  <si>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</si>
  <si>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</si>
  <si>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</si>
  <si>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</si>
  <si>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</si>
  <si>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</si>
  <si>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</si>
  <si>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</si>
  <si>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</si>
  <si>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</si>
  <si>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</si>
  <si>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</si>
  <si>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</si>
  <si>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</si>
  <si>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</si>
  <si>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</si>
  <si>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</si>
  <si>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</si>
  <si>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</si>
  <si>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</si>
  <si>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</si>
  <si>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</si>
  <si>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</si>
  <si>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</si>
  <si>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</si>
  <si>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</si>
  <si>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</si>
  <si>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</si>
  <si>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</si>
  <si>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</si>
  <si>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</si>
  <si>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</si>
  <si>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</si>
  <si>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</si>
  <si>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</si>
  <si>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</si>
  <si>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</si>
  <si>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</si>
  <si>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</si>
  <si>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</si>
  <si>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</si>
  <si>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</si>
  <si>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</si>
  <si>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</si>
  <si>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</si>
  <si>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</si>
  <si>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</si>
  <si>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</si>
  <si>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</si>
  <si>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</si>
  <si>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</si>
  <si>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</si>
  <si>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</si>
  <si>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</si>
  <si>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</si>
  <si>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</si>
  <si>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</si>
  <si>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</si>
  <si>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</si>
  <si>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</si>
  <si>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</si>
  <si>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</si>
  <si>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</si>
  <si>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</si>
  <si>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</si>
  <si>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</si>
  <si>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</si>
  <si>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</si>
  <si>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</si>
  <si>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</si>
  <si>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</si>
  <si>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</si>
  <si>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</si>
  <si>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</si>
  <si>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</si>
  <si>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</si>
  <si>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</si>
  <si>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</si>
  <si>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</si>
  <si>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</si>
  <si>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</si>
  <si>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</si>
  <si>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</si>
  <si>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</si>
  <si>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</si>
  <si>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</si>
  <si>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</si>
  <si>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</si>
  <si>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</si>
  <si>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</si>
  <si>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</si>
  <si>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</si>
  <si>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</si>
  <si>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</si>
  <si>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</si>
  <si>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</si>
  <si>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</si>
  <si>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</si>
  <si>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</si>
  <si>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</si>
  <si>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</si>
  <si>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</si>
  <si>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</si>
  <si>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</si>
  <si>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</si>
  <si>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</si>
  <si>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</si>
  <si>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</si>
  <si>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</si>
  <si>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</si>
  <si>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</si>
  <si>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</si>
  <si>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</si>
  <si>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</si>
  <si>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</si>
  <si>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</si>
  <si>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</si>
  <si>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</si>
  <si>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</si>
  <si>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</si>
  <si>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</si>
  <si>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</si>
  <si>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</si>
  <si>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</si>
  <si>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</si>
  <si>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</si>
  <si>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</si>
  <si>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</si>
  <si>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</si>
  <si>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</si>
  <si>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</si>
  <si>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</si>
  <si>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</si>
  <si>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</si>
  <si>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</si>
  <si>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</si>
  <si>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</si>
  <si>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</si>
  <si>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</si>
  <si>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</si>
  <si>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</si>
  <si>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</si>
  <si>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</si>
  <si>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</si>
  <si>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</si>
  <si>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</si>
  <si>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</si>
  <si>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</si>
  <si>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</si>
  <si>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</si>
  <si>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</si>
  <si>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</si>
  <si>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</si>
  <si>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</si>
  <si>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</si>
  <si>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</si>
  <si>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</si>
  <si>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</si>
  <si>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</si>
  <si>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</si>
  <si>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</si>
  <si>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</si>
  <si>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</si>
  <si>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</si>
  <si>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</si>
  <si>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</si>
  <si>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</si>
  <si>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</si>
  <si>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</si>
  <si>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</si>
  <si>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</si>
  <si>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</si>
  <si>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</si>
  <si>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</si>
  <si>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</si>
  <si>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</si>
  <si>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</si>
  <si>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</si>
  <si>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</si>
  <si>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</si>
  <si>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</si>
  <si>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</si>
  <si>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</si>
  <si>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</si>
  <si>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</si>
  <si>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</si>
  <si>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</si>
  <si>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</si>
  <si>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</si>
  <si>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</si>
  <si>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</si>
  <si>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</si>
  <si>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</si>
  <si>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</si>
  <si>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</si>
  <si>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</si>
  <si>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</si>
  <si>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</si>
  <si>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</si>
  <si>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</si>
  <si>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</si>
  <si>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</si>
  <si>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</si>
  <si>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</si>
  <si>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</si>
  <si>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</si>
  <si>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</si>
  <si>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</si>
  <si>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</si>
  <si>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</si>
  <si>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</si>
  <si>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</si>
  <si>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</si>
  <si>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</si>
  <si>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</si>
  <si>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</si>
  <si>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</si>
  <si>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</si>
  <si>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</si>
  <si>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</si>
  <si>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</si>
  <si>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</si>
  <si>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</si>
  <si>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</si>
  <si>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</si>
  <si>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</si>
  <si>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</si>
  <si>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</si>
  <si>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</si>
  <si>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</si>
  <si>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</si>
  <si>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</si>
  <si>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</si>
  <si>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</si>
  <si>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</si>
  <si>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</si>
  <si>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</si>
  <si>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</si>
  <si>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</si>
  <si>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</si>
  <si>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</si>
  <si>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</si>
  <si>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</si>
  <si>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</si>
  <si>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</si>
  <si>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</si>
  <si>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</si>
  <si>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</si>
  <si>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</si>
  <si>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</si>
  <si>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</si>
  <si>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</si>
  <si>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</si>
  <si>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</si>
  <si>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</si>
  <si>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</si>
  <si>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</si>
  <si>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</si>
  <si>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</si>
  <si>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</si>
  <si>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</si>
  <si>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</si>
  <si>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</si>
  <si>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</si>
  <si>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</si>
  <si>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</si>
  <si>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</si>
  <si>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</si>
  <si>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</si>
  <si>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</si>
  <si>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</si>
  <si>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</si>
  <si>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</si>
  <si>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</si>
  <si>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</si>
  <si>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</si>
  <si>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</si>
  <si>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</si>
  <si>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</si>
  <si>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</si>
  <si>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</si>
  <si>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</si>
  <si>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</si>
  <si>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</si>
  <si>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</si>
  <si>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</si>
  <si>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</si>
  <si>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</si>
  <si>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</si>
  <si>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</si>
  <si>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</si>
  <si>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</si>
  <si>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</si>
  <si>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</si>
  <si>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</si>
  <si>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</si>
  <si>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</si>
  <si>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</si>
  <si>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</si>
  <si>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</si>
  <si>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</si>
  <si>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</si>
  <si>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</si>
  <si>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</si>
  <si>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</si>
  <si>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</si>
  <si>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</si>
  <si>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</si>
  <si>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</si>
  <si>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</si>
  <si>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</si>
  <si>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</si>
  <si>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</si>
  <si>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</si>
  <si>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</si>
  <si>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</si>
  <si>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</si>
  <si>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</si>
  <si>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</si>
  <si>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</si>
  <si>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</si>
  <si>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</si>
  <si>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</si>
  <si>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</si>
  <si>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</si>
  <si>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</si>
  <si>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</si>
  <si>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</si>
  <si>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</si>
  <si>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</si>
  <si>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</si>
  <si>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</si>
  <si>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</si>
  <si>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</si>
  <si>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</si>
  <si>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</si>
  <si>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</si>
  <si>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</si>
  <si>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</si>
  <si>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</si>
  <si>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</si>
  <si>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</si>
  <si>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</si>
  <si>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</si>
  <si>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</si>
  <si>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</si>
  <si>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</si>
  <si>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</si>
  <si>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</si>
  <si>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</si>
  <si>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</si>
  <si>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</si>
  <si>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</si>
  <si>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</si>
  <si>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</si>
  <si>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</si>
  <si>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</si>
  <si>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</si>
  <si>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</si>
  <si>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</si>
  <si>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</si>
  <si>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</si>
  <si>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</si>
  <si>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</si>
  <si>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</si>
  <si>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</si>
  <si>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</si>
  <si>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</si>
  <si>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</si>
  <si>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</si>
  <si>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</si>
  <si>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</si>
  <si>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</si>
  <si>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</si>
  <si>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</si>
  <si>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</si>
  <si>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</si>
  <si>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</si>
  <si>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</si>
  <si>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</si>
  <si>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</si>
  <si>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</si>
  <si>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</si>
  <si>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</si>
  <si>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</si>
  <si>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</si>
  <si>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</si>
  <si>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</si>
  <si>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</si>
  <si>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</si>
  <si>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</si>
  <si>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</si>
  <si>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</si>
  <si>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</si>
  <si>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</si>
  <si>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</si>
  <si>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</si>
  <si>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</si>
  <si>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</si>
  <si>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</si>
  <si>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</si>
  <si>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</si>
  <si>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</si>
  <si>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</si>
  <si>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</si>
  <si>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</si>
  <si>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</si>
  <si>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</si>
  <si>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</si>
  <si>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</si>
  <si>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</si>
  <si>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</si>
  <si>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</si>
  <si>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</si>
  <si>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</si>
  <si>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</si>
  <si>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</si>
  <si>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</si>
  <si>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</si>
  <si>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</si>
  <si>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</si>
  <si>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</si>
  <si>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</si>
  <si>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</si>
  <si>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</si>
  <si>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</si>
  <si>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</si>
  <si>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</si>
  <si>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</si>
  <si>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</si>
  <si>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</si>
  <si>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</si>
  <si>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</si>
  <si>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</si>
  <si>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</si>
  <si>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</si>
  <si>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</si>
  <si>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</si>
  <si>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</si>
  <si>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</si>
  <si>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</si>
  <si>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</si>
  <si>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</si>
  <si>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</si>
  <si>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</si>
  <si>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</si>
  <si>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</si>
  <si>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</si>
  <si>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</si>
  <si>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</si>
  <si>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</si>
  <si>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</si>
  <si>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</si>
  <si>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</si>
  <si>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</si>
  <si>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</si>
  <si>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</si>
  <si>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</si>
  <si>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</si>
  <si>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</si>
  <si>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</si>
  <si>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</si>
  <si>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</si>
  <si>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</si>
  <si>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</si>
  <si>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</si>
  <si>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</si>
  <si>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</si>
  <si>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</si>
  <si>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</si>
  <si>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</si>
  <si>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</si>
  <si>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</si>
  <si>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</si>
  <si>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</si>
  <si>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</si>
  <si>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</si>
  <si>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</si>
  <si>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</si>
  <si>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</si>
  <si>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</si>
  <si>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</si>
  <si>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</si>
  <si>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</si>
  <si>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</si>
  <si>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</si>
  <si>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</si>
  <si>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</si>
  <si>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</si>
  <si>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</si>
  <si>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</si>
  <si>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</si>
  <si>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</si>
  <si>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</si>
  <si>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</si>
  <si>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</si>
  <si>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</si>
  <si>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</si>
  <si>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</si>
  <si>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</si>
  <si>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</si>
  <si>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</si>
  <si>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</si>
  <si>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</si>
  <si>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</si>
  <si>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</si>
  <si>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</si>
  <si>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</si>
  <si>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</si>
  <si>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</si>
  <si>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</si>
  <si>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</si>
  <si>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</si>
  <si>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</si>
  <si>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</si>
  <si>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</si>
  <si>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</si>
  <si>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</si>
  <si>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</si>
  <si>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</si>
  <si>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</si>
  <si>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</si>
  <si>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</si>
  <si>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</si>
  <si>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</si>
  <si>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</si>
  <si>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</si>
  <si>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</si>
  <si>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</si>
  <si>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</si>
  <si>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</si>
  <si>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</si>
  <si>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</si>
  <si>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</si>
  <si>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</si>
  <si>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</si>
  <si>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</si>
  <si>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</si>
  <si>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</si>
  <si>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</si>
  <si>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</si>
  <si>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</si>
  <si>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</si>
  <si>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</si>
  <si>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</si>
  <si>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</si>
  <si>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</si>
  <si>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</si>
  <si>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</si>
  <si>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</si>
  <si>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</si>
  <si>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</si>
  <si>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</si>
  <si>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</si>
  <si>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</si>
  <si>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</si>
  <si>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</si>
  <si>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</si>
  <si>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</si>
  <si>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</si>
  <si>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</si>
  <si>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</si>
  <si>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</si>
  <si>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</si>
  <si>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</si>
  <si>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</si>
  <si>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</si>
  <si>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</si>
  <si>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</si>
  <si>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</si>
  <si>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</si>
  <si>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</si>
  <si>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</si>
  <si>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</si>
  <si>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</si>
  <si>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</si>
  <si>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</si>
  <si>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</si>
  <si>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</si>
  <si>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</si>
  <si>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</si>
  <si>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</si>
  <si>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</si>
  <si>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</si>
  <si>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</si>
  <si>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</si>
  <si>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</si>
  <si>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</si>
  <si>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</si>
  <si>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</si>
  <si>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</si>
  <si>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</si>
  <si>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</si>
  <si>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</si>
  <si>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</si>
  <si>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</si>
  <si>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</si>
  <si>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</si>
  <si>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</si>
  <si>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</si>
  <si>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</si>
  <si>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</si>
  <si>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</si>
  <si>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</si>
  <si>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</si>
  <si>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</si>
  <si>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</si>
  <si>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</si>
  <si>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</si>
  <si>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</si>
  <si>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</si>
  <si>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</si>
  <si>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</si>
  <si>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</si>
  <si>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</si>
  <si>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</si>
  <si>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</si>
  <si>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</si>
  <si>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</si>
  <si>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</si>
  <si>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</si>
  <si>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</si>
  <si>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</si>
  <si>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</si>
  <si>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</si>
  <si>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</si>
  <si>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</si>
  <si>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</si>
  <si>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</si>
  <si>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</si>
  <si>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</si>
  <si>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</si>
  <si>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</si>
  <si>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</si>
  <si>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</si>
  <si>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</si>
  <si>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</si>
  <si>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</si>
  <si>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</si>
  <si>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</si>
  <si>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</si>
  <si>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</si>
  <si>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</si>
  <si>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</si>
  <si>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</si>
  <si>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</si>
  <si>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</si>
  <si>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</si>
  <si>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</si>
  <si>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</si>
  <si>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</si>
  <si>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</si>
  <si>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</si>
  <si>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</si>
  <si>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</si>
  <si>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</si>
  <si>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</si>
  <si>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</si>
  <si>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</si>
  <si>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</si>
  <si>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</si>
  <si>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</si>
  <si>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</si>
  <si>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</si>
  <si>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</si>
  <si>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</si>
  <si>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</si>
  <si>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</si>
  <si>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</si>
  <si>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</si>
  <si>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</si>
  <si>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</si>
  <si>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</si>
  <si>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</si>
  <si>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</si>
  <si>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</si>
  <si>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</si>
  <si>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</si>
  <si>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</si>
  <si>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</si>
  <si>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</si>
  <si>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</si>
  <si>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</si>
  <si>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</si>
  <si>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</si>
  <si>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</si>
  <si>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</si>
  <si>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</si>
  <si>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</si>
  <si>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</si>
  <si>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</si>
  <si>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</si>
  <si>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</si>
  <si>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</si>
  <si>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</si>
  <si>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</si>
  <si>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</si>
  <si>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</si>
  <si>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</si>
  <si>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</si>
  <si>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</si>
  <si>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</si>
  <si>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</si>
  <si>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</si>
  <si>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</si>
  <si>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</si>
  <si>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</si>
  <si>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</si>
  <si>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</si>
  <si>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</si>
  <si>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</si>
  <si>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</si>
  <si>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</si>
  <si>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</si>
  <si>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</si>
  <si>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</si>
  <si>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</si>
  <si>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</si>
  <si>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</si>
  <si>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</si>
  <si>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</si>
  <si>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</si>
  <si>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</si>
  <si>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</si>
  <si>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</si>
  <si>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</si>
  <si>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</si>
  <si>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</si>
  <si>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</si>
  <si>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</si>
  <si>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</si>
  <si>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</si>
  <si>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</si>
  <si>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</si>
  <si>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</si>
  <si>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</si>
  <si>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</si>
  <si>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</si>
  <si>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</si>
  <si>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</si>
  <si>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</si>
  <si>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</si>
  <si>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</si>
  <si>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</si>
  <si>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</si>
  <si>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</si>
  <si>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</si>
  <si>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</si>
  <si>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</si>
  <si>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</si>
  <si>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</si>
  <si>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</si>
  <si>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</si>
  <si>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</si>
  <si>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</si>
  <si>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</si>
  <si>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</si>
  <si>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</si>
  <si>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</si>
  <si>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</si>
  <si>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</si>
  <si>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</si>
  <si>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</si>
  <si>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</si>
  <si>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</si>
  <si>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</si>
  <si>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</si>
  <si>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</si>
  <si>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</si>
  <si>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</si>
  <si>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</si>
  <si>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</si>
  <si>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</si>
  <si>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</si>
  <si>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</si>
  <si>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</si>
  <si>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</si>
  <si>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</si>
  <si>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</si>
  <si>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</si>
  <si>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</si>
  <si>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</si>
  <si>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</si>
  <si>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</si>
  <si>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</si>
  <si>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</si>
  <si>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</si>
  <si>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</si>
  <si>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</si>
  <si>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</si>
  <si>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</si>
  <si>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</si>
  <si>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</si>
  <si>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</si>
  <si>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</si>
  <si>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</si>
  <si>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</si>
  <si>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</si>
  <si>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</si>
  <si>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</si>
  <si>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</si>
  <si>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</si>
  <si>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</si>
  <si>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</si>
  <si>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</si>
  <si>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</si>
  <si>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</si>
  <si>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</si>
  <si>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</si>
  <si>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</si>
  <si>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</si>
  <si>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</si>
  <si>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</si>
  <si>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</si>
  <si>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</si>
  <si>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</si>
  <si>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</si>
  <si>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</si>
  <si>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</si>
  <si>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</si>
  <si>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</si>
  <si>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</si>
  <si>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</si>
  <si>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</si>
  <si>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</si>
  <si>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</si>
  <si>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</si>
  <si>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</si>
  <si>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</si>
  <si>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</si>
  <si>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</si>
  <si>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</si>
  <si>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</si>
  <si>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</si>
  <si>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</si>
  <si>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</si>
  <si>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</si>
  <si>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</si>
  <si>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</si>
  <si>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</si>
  <si>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</si>
  <si>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</si>
  <si>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</si>
  <si>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</si>
  <si>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</si>
  <si>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</si>
  <si>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</si>
  <si>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</si>
  <si>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</si>
  <si>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</si>
  <si>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</si>
  <si>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</si>
  <si>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</si>
  <si>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</si>
  <si>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</si>
  <si>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</si>
  <si>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</si>
  <si>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</si>
  <si>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</si>
  <si>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</si>
  <si>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</si>
  <si>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</si>
  <si>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</si>
  <si>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</si>
  <si>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</si>
  <si>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</si>
  <si>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</si>
  <si>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</si>
  <si>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</si>
  <si>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</si>
  <si>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</si>
  <si>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</si>
  <si>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</si>
  <si>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</si>
  <si>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</si>
  <si>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</si>
  <si>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</si>
  <si>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</si>
  <si>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</si>
  <si>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</si>
  <si>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</si>
  <si>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</si>
  <si>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</si>
  <si>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</si>
  <si>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</si>
  <si>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</si>
  <si>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</si>
  <si>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</si>
  <si>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</si>
  <si>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</si>
  <si>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</si>
  <si>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</si>
  <si>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</si>
  <si>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</si>
  <si>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</si>
  <si>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</si>
  <si>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</si>
  <si>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</si>
  <si>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</si>
  <si>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</si>
  <si>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</si>
  <si>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</si>
  <si>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</si>
  <si>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</si>
  <si>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</si>
  <si>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</si>
  <si>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</si>
  <si>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</si>
  <si>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</si>
  <si>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</si>
  <si>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</si>
  <si>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</si>
  <si>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</si>
  <si>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</si>
  <si>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</si>
  <si>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</si>
  <si>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</si>
  <si>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</si>
  <si>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</si>
  <si>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</si>
  <si>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</si>
  <si>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</si>
  <si>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</si>
  <si>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</si>
  <si>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</si>
  <si>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</si>
  <si>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</si>
  <si>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</si>
  <si>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</si>
  <si>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</si>
  <si>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</si>
  <si>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</si>
  <si>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</si>
  <si>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</si>
  <si>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</si>
  <si>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</si>
  <si>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</si>
  <si>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</si>
  <si>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</si>
  <si>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</si>
  <si>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</si>
  <si>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</si>
  <si>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</si>
  <si>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</si>
  <si>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</si>
  <si>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</si>
  <si>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</si>
  <si>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</si>
  <si>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</si>
  <si>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</si>
  <si>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</si>
  <si>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</si>
  <si>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</si>
  <si>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</si>
  <si>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</si>
  <si>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</si>
  <si>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</si>
  <si>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</si>
  <si>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</si>
  <si>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</si>
  <si>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</si>
  <si>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</si>
  <si>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</si>
  <si>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</si>
  <si>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</si>
  <si>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</si>
  <si>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</si>
  <si>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</si>
  <si>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</si>
  <si>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</si>
  <si>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</si>
  <si>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</si>
  <si>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</si>
  <si>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</si>
  <si>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</si>
  <si>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</si>
  <si>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</si>
  <si>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</si>
  <si>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</si>
  <si>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</si>
  <si>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</si>
  <si>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</si>
  <si>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</si>
  <si>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</si>
  <si>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</si>
  <si>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</si>
  <si>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</si>
  <si>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</si>
  <si>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</si>
  <si>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</si>
  <si>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</si>
  <si>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</si>
  <si>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</si>
  <si>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</si>
  <si>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</si>
  <si>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</si>
  <si>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</si>
  <si>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</si>
  <si>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</si>
  <si>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</si>
  <si>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</si>
  <si>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</si>
  <si>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</si>
  <si>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</si>
  <si>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</si>
  <si>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</si>
  <si>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</si>
  <si>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</si>
  <si>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</si>
  <si>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</si>
  <si>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</si>
  <si>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</si>
  <si>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</si>
  <si>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</si>
  <si>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</si>
  <si>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</si>
  <si>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</si>
  <si>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</si>
  <si>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</si>
  <si>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</si>
  <si>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</si>
  <si>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</si>
  <si>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</si>
  <si>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</si>
  <si>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</si>
  <si>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</si>
  <si>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</si>
  <si>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</si>
  <si>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</si>
  <si>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</si>
  <si>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</si>
  <si>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</si>
  <si>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</si>
  <si>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</si>
  <si>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</si>
  <si>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</si>
  <si>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</si>
  <si>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</si>
  <si>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</si>
  <si>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</si>
  <si>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</si>
  <si>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</si>
  <si>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</si>
  <si>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</si>
  <si>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</si>
  <si>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</si>
  <si>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</si>
  <si>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</si>
  <si>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</si>
  <si>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</si>
  <si>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</si>
  <si>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</si>
  <si>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</si>
  <si>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</si>
  <si>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</si>
  <si>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</si>
  <si>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</si>
  <si>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</si>
  <si>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</si>
  <si>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</si>
  <si>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</si>
  <si>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</si>
  <si>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</si>
  <si>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</si>
  <si>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</si>
  <si>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</si>
  <si>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</si>
  <si>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</si>
  <si>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</si>
  <si>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</si>
  <si>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</si>
  <si>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</si>
  <si>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</si>
  <si>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</si>
  <si>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</si>
  <si>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</si>
  <si>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</si>
  <si>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</si>
  <si>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</si>
  <si>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</si>
  <si>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</si>
  <si>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</si>
  <si>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</si>
  <si>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</si>
  <si>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</si>
  <si>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</si>
  <si>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</si>
  <si>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</si>
  <si>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</si>
  <si>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</si>
  <si>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</si>
  <si>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</si>
  <si>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</si>
  <si>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</si>
  <si>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</si>
  <si>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</si>
  <si>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</si>
  <si>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</si>
  <si>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</si>
  <si>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</si>
  <si>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</si>
  <si>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</si>
  <si>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</si>
  <si>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</si>
  <si>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</si>
  <si>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</si>
  <si>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</si>
  <si>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</si>
  <si>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</si>
  <si>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</si>
  <si>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</si>
  <si>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</si>
  <si>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</si>
  <si>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</si>
  <si>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</si>
  <si>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</si>
  <si>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</si>
  <si>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</si>
  <si>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</si>
  <si>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</si>
  <si>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</si>
  <si>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</si>
  <si>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</si>
  <si>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</si>
  <si>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</si>
  <si>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</si>
  <si>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</si>
  <si>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</si>
  <si>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</si>
  <si>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</si>
  <si>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</si>
  <si>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</si>
  <si>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</si>
  <si>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</si>
  <si>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</si>
  <si>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</si>
  <si>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</si>
  <si>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</si>
  <si>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</si>
  <si>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</si>
  <si>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</si>
  <si>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</si>
  <si>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</si>
  <si>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</si>
  <si>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</si>
  <si>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</si>
  <si>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</si>
  <si>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</si>
  <si>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</si>
  <si>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</si>
  <si>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</si>
  <si>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</si>
  <si>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</si>
  <si>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</si>
  <si>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</si>
  <si>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</si>
  <si>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</si>
  <si>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</si>
  <si>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</si>
  <si>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</si>
  <si>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</si>
  <si>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</si>
  <si>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</si>
  <si>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</si>
  <si>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</si>
  <si>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</si>
  <si>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</si>
  <si>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</si>
  <si>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</si>
  <si>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</si>
  <si>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</si>
  <si>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</si>
  <si>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</si>
  <si>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</si>
  <si>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</si>
  <si>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</si>
  <si>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</si>
  <si>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</si>
  <si>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</si>
  <si>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</si>
  <si>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</si>
  <si>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</si>
  <si>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</si>
  <si>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</si>
  <si>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</si>
  <si>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</si>
  <si>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</si>
  <si>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</si>
  <si>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</si>
  <si>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</si>
  <si>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</si>
  <si>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</si>
  <si>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</si>
  <si>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</si>
  <si>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</si>
  <si>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</si>
  <si>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</si>
  <si>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</si>
  <si>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</si>
  <si>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</si>
  <si>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</si>
  <si>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</si>
  <si>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</si>
  <si>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</si>
  <si>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</si>
  <si>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</si>
  <si>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</si>
  <si>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</si>
  <si>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</si>
  <si>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</si>
  <si>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</si>
  <si>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</si>
  <si>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</si>
  <si>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</si>
  <si>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</si>
  <si>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</si>
  <si>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</si>
  <si>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</si>
  <si>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</si>
  <si>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</si>
  <si>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</si>
  <si>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</si>
  <si>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</si>
  <si>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</si>
  <si>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</si>
  <si>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</si>
  <si>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</si>
  <si>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</si>
  <si>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</si>
  <si>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</si>
  <si>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</si>
  <si>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</si>
  <si>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</si>
  <si>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</si>
  <si>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</si>
  <si>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</si>
  <si>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</si>
  <si>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</si>
  <si>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</si>
  <si>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</si>
  <si>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</si>
  <si>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</si>
  <si>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</si>
  <si>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</si>
  <si>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</si>
  <si>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</si>
  <si>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</si>
  <si>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</si>
  <si>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</si>
  <si>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</si>
  <si>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</si>
  <si>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</si>
  <si>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</si>
  <si>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</si>
  <si>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</si>
  <si>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</si>
  <si>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</si>
  <si>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</si>
  <si>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</si>
  <si>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</si>
  <si>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</si>
  <si>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</si>
  <si>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</si>
  <si>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</si>
  <si>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</si>
  <si>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</si>
  <si>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</si>
  <si>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</si>
  <si>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</si>
  <si>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</si>
  <si>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</si>
  <si>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</si>
  <si>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</si>
  <si>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</si>
  <si>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</si>
  <si>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</si>
  <si>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</si>
  <si>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</si>
  <si>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</si>
  <si>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</si>
  <si>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</si>
  <si>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</si>
  <si>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</si>
  <si>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</si>
  <si>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</si>
  <si>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</si>
  <si>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</si>
  <si>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</si>
  <si>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</si>
  <si>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</si>
  <si>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</si>
  <si>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</si>
  <si>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</si>
  <si>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</si>
  <si>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</si>
  <si>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</si>
  <si>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</si>
  <si>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</si>
  <si>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</si>
  <si>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</si>
  <si>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</si>
  <si>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</si>
  <si>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</si>
  <si>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</si>
  <si>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</si>
  <si>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</si>
  <si>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</si>
  <si>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</si>
  <si>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</si>
  <si>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</si>
  <si>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</si>
  <si>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</si>
  <si>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</si>
  <si>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</si>
  <si>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</si>
  <si>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</si>
  <si>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</si>
  <si>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</si>
  <si>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</si>
  <si>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</si>
  <si>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</si>
  <si>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</si>
  <si>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</si>
  <si>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</si>
  <si>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</si>
  <si>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</si>
  <si>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</si>
  <si>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</si>
  <si>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</si>
  <si>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</si>
  <si>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</si>
  <si>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</si>
  <si>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</si>
  <si>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</si>
  <si>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</si>
  <si>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</si>
  <si>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</si>
  <si>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</si>
  <si>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</si>
  <si>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</si>
  <si>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</si>
  <si>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</si>
  <si>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</si>
  <si>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</si>
  <si>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</si>
  <si>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</si>
  <si>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</si>
  <si>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</si>
  <si>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</si>
  <si>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</si>
  <si>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</si>
  <si>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</si>
  <si>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</si>
  <si>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</si>
  <si>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</si>
  <si>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</si>
  <si>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</si>
  <si>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</si>
  <si>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</si>
  <si>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</si>
  <si>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</si>
  <si>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</si>
  <si>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</si>
  <si>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</si>
  <si>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</si>
  <si>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</si>
  <si>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</si>
  <si>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</si>
  <si>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</si>
  <si>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</si>
  <si>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</si>
  <si>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</si>
  <si>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</si>
  <si>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</si>
  <si>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</si>
  <si>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</si>
  <si>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</si>
  <si>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</si>
  <si>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</si>
  <si>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</si>
  <si>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</si>
  <si>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</si>
  <si>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</si>
  <si>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</si>
  <si>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</si>
  <si>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</si>
  <si>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</si>
  <si>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</si>
  <si>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</si>
  <si>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</si>
  <si>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</si>
  <si>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</si>
  <si>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</si>
  <si>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</si>
  <si>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</si>
  <si>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</si>
  <si>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</si>
  <si>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</si>
  <si>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</si>
  <si>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</si>
  <si>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</si>
  <si>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</si>
  <si>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</si>
  <si>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</si>
  <si>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</si>
  <si>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</si>
  <si>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</si>
  <si>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</si>
  <si>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</si>
  <si>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</si>
  <si>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</si>
  <si>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</si>
  <si>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</si>
  <si>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</si>
  <si>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</si>
  <si>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</si>
  <si>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</si>
  <si>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</si>
  <si>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</si>
  <si>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</si>
  <si>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</si>
  <si>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</si>
  <si>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</si>
  <si>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</si>
  <si>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</si>
  <si>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</si>
  <si>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</si>
  <si>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</si>
  <si>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</si>
  <si>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</si>
  <si>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</si>
  <si>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</si>
  <si>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</si>
  <si>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</si>
  <si>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</si>
  <si>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</si>
  <si>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</si>
  <si>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</si>
  <si>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</si>
  <si>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</si>
  <si>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</si>
  <si>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</si>
  <si>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</si>
  <si>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</si>
  <si>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</si>
  <si>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</si>
  <si>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</si>
  <si>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</si>
  <si>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</si>
  <si>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</si>
  <si>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</si>
  <si>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</si>
  <si>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</si>
  <si>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</si>
  <si>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</si>
  <si>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</si>
  <si>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</si>
  <si>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</si>
  <si>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</si>
  <si>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</si>
  <si>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</si>
  <si>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</si>
  <si>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</si>
  <si>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</si>
  <si>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</si>
  <si>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</si>
  <si>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</si>
  <si>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</si>
  <si>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</si>
  <si>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</si>
  <si>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</si>
  <si>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</si>
  <si>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</si>
  <si>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</si>
  <si>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</si>
  <si>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</si>
  <si>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</si>
  <si>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</si>
  <si>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</si>
  <si>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</si>
  <si>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</si>
  <si>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</si>
  <si>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</si>
  <si>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</si>
  <si>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</si>
  <si>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</si>
  <si>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</si>
  <si>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</si>
  <si>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</si>
  <si>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</si>
  <si>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</si>
  <si>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</si>
  <si>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</si>
  <si>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</si>
  <si>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</si>
  <si>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</si>
  <si>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</si>
  <si>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</si>
  <si>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</si>
  <si>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</si>
  <si>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</si>
  <si>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</si>
  <si>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</si>
  <si>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</si>
  <si>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</si>
  <si>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</si>
  <si>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</si>
  <si>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</si>
  <si>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</si>
  <si>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</si>
  <si>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</si>
  <si>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</si>
  <si>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</si>
  <si>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</si>
  <si>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</si>
  <si>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</si>
  <si>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</si>
  <si>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</si>
  <si>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</si>
  <si>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</si>
  <si>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</si>
  <si>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</si>
  <si>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</si>
  <si>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</si>
  <si>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</si>
  <si>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</si>
  <si>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</si>
  <si>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</si>
  <si>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</si>
  <si>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</si>
  <si>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</si>
  <si>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</si>
  <si>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</si>
  <si>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</si>
  <si>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</si>
  <si>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</si>
  <si>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</si>
  <si>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</si>
  <si>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</si>
  <si>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</si>
  <si>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</si>
  <si>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</si>
  <si>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</si>
  <si>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</si>
  <si>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</si>
  <si>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</si>
  <si>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</si>
  <si>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</si>
  <si>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</si>
  <si>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</si>
  <si>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</si>
  <si>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</si>
  <si>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</si>
  <si>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</si>
  <si>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</si>
  <si>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</si>
  <si>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</si>
  <si>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</si>
  <si>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</si>
  <si>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</si>
  <si>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</si>
  <si>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</si>
  <si>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</si>
  <si>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</si>
  <si>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</si>
  <si>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</si>
  <si>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</si>
  <si>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</si>
  <si>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</si>
  <si>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</si>
  <si>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</si>
  <si>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</si>
  <si>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</si>
  <si>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</si>
  <si>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</si>
  <si>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</si>
  <si>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</si>
  <si>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</si>
  <si>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</si>
  <si>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</si>
  <si>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</si>
  <si>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</si>
  <si>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</si>
  <si>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</si>
  <si>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</si>
  <si>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</si>
  <si>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</si>
  <si>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</si>
  <si>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</si>
  <si>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</si>
  <si>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</si>
  <si>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</si>
  <si>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</si>
  <si>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</si>
  <si>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</si>
  <si>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</si>
  <si>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</si>
  <si>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</si>
  <si>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</si>
  <si>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</si>
  <si>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</si>
  <si>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</si>
  <si>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</si>
  <si>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</si>
  <si>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</si>
  <si>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</si>
  <si>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</si>
  <si>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</si>
  <si>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</si>
  <si>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</si>
  <si>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</si>
  <si>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</si>
  <si>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</si>
  <si>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</si>
  <si>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</si>
  <si>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</si>
  <si>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</si>
  <si>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</si>
  <si>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</si>
  <si>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</si>
  <si>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</si>
  <si>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</si>
  <si>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</si>
  <si>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</si>
  <si>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</si>
  <si>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</si>
  <si>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</si>
  <si>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</si>
  <si>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</si>
  <si>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</si>
  <si>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</si>
  <si>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</si>
  <si>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</si>
  <si>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</si>
  <si>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</si>
  <si>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</si>
  <si>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</si>
  <si>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</si>
  <si>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</si>
  <si>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</si>
  <si>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</si>
  <si>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</si>
  <si>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</si>
  <si>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</si>
  <si>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</si>
  <si>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</si>
  <si>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</si>
  <si>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</si>
  <si>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</si>
  <si>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</si>
  <si>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</si>
  <si>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</si>
  <si>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</si>
  <si>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</si>
  <si>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</si>
  <si>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</si>
  <si>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</si>
  <si>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</si>
  <si>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</si>
  <si>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</si>
  <si>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</si>
  <si>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</si>
  <si>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</si>
  <si>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</si>
  <si>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</si>
  <si>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</si>
  <si>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</si>
  <si>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</si>
  <si>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</si>
  <si>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</si>
  <si>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</si>
  <si>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</si>
  <si>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</si>
  <si>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</si>
  <si>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</si>
  <si>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</si>
  <si>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</si>
  <si>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</si>
  <si>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</si>
  <si>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</si>
  <si>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</si>
  <si>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</si>
  <si>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</si>
  <si>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</si>
  <si>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</si>
  <si>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</si>
  <si>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</si>
  <si>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</si>
  <si>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</si>
  <si>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</si>
  <si>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</si>
  <si>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</si>
  <si>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</si>
  <si>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</si>
  <si>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</si>
  <si>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</si>
  <si>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</si>
  <si>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</si>
  <si>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</si>
  <si>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</si>
  <si>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</si>
  <si>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</si>
  <si>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</si>
  <si>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</si>
  <si>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</si>
  <si>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</si>
  <si>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</si>
  <si>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</si>
  <si>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</si>
  <si>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</si>
  <si>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</si>
  <si>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</si>
  <si>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</si>
  <si>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</si>
  <si>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</si>
  <si>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</si>
  <si>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</si>
  <si>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</si>
  <si>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</si>
  <si>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</si>
  <si>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</si>
  <si>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</si>
  <si>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</si>
  <si>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</si>
  <si>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</si>
  <si>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</si>
  <si>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</si>
  <si>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</si>
  <si>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</si>
  <si>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</si>
  <si>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</si>
  <si>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</si>
  <si>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</si>
  <si>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</si>
  <si>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</si>
  <si>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</si>
  <si>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</si>
  <si>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</si>
  <si>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</si>
  <si>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</si>
  <si>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</si>
  <si>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</si>
  <si>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</si>
  <si>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</si>
  <si>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</si>
  <si>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</si>
  <si>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</si>
  <si>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</si>
  <si>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</si>
  <si>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</si>
  <si>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</si>
  <si>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</si>
  <si>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</si>
  <si>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</si>
  <si>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</si>
  <si>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</si>
  <si>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</si>
  <si>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</si>
  <si>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</si>
  <si>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</si>
  <si>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</si>
  <si>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</si>
  <si>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</si>
  <si>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</si>
  <si>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</si>
  <si>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</si>
  <si>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</si>
  <si>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</si>
  <si>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</si>
  <si>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</si>
  <si>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</si>
  <si>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</si>
  <si>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</si>
  <si>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</si>
  <si>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</si>
  <si>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</si>
  <si>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</si>
  <si>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</si>
  <si>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</si>
  <si>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</si>
  <si>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</si>
  <si>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</si>
  <si>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</si>
  <si>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</si>
  <si>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</si>
  <si>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</si>
  <si>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</si>
  <si>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</si>
  <si>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</si>
  <si>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</si>
  <si>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</si>
  <si>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</si>
  <si>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</si>
  <si>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</si>
  <si>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</si>
  <si>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</si>
  <si>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</si>
  <si>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</si>
  <si>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</si>
  <si>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</si>
  <si>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</si>
  <si>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</si>
  <si>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</si>
  <si>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</si>
  <si>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</si>
  <si>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</si>
  <si>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</si>
  <si>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</si>
  <si>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</si>
  <si>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</si>
  <si>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</si>
  <si>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</si>
  <si>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</si>
  <si>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</si>
  <si>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</si>
  <si>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</si>
  <si>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</si>
  <si>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</si>
  <si>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</si>
  <si>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</si>
  <si>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</si>
  <si>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</si>
  <si>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</si>
  <si>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</si>
  <si>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</si>
  <si>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</si>
  <si>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</si>
  <si>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</si>
  <si>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</si>
  <si>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</si>
  <si>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</si>
  <si>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</si>
  <si>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</si>
  <si>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</si>
  <si>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</si>
  <si>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</si>
  <si>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</si>
  <si>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</si>
  <si>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</si>
  <si>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</si>
  <si>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</si>
  <si>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</si>
  <si>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</si>
  <si>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</si>
  <si>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</si>
  <si>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</si>
  <si>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</si>
  <si>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</si>
  <si>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</si>
  <si>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</si>
  <si>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</si>
  <si>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</si>
  <si>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</si>
  <si>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</si>
  <si>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</si>
  <si>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</si>
  <si>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</si>
  <si>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</si>
  <si>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</si>
  <si>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</si>
  <si>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</si>
  <si>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</si>
  <si>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</si>
  <si>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</si>
  <si>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</si>
  <si>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</si>
  <si>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</si>
  <si>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</si>
  <si>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</si>
  <si>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</si>
  <si>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</si>
  <si>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</si>
  <si>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</si>
  <si>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</si>
  <si>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</si>
  <si>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</si>
  <si>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</si>
  <si>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</si>
  <si>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</si>
  <si>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</si>
  <si>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</si>
  <si>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</si>
  <si>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</si>
  <si>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</si>
  <si>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</si>
  <si>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</si>
  <si>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</si>
  <si>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</si>
  <si>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</si>
  <si>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</si>
  <si>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</si>
  <si>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</si>
  <si>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</si>
  <si>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</si>
  <si>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</si>
  <si>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</si>
  <si>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</si>
  <si>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</si>
  <si>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</si>
  <si>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</si>
  <si>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</si>
  <si>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</si>
  <si>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</si>
  <si>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</si>
  <si>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</si>
  <si>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</si>
  <si>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</si>
  <si>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</si>
  <si>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</si>
  <si>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</si>
  <si>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</si>
  <si>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</si>
  <si>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</si>
  <si>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</si>
  <si>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</si>
  <si>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</si>
  <si>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</si>
  <si>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</si>
  <si>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</si>
  <si>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</si>
  <si>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</si>
  <si>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</si>
  <si>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</si>
  <si>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</si>
  <si>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</si>
  <si>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</si>
  <si>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</si>
  <si>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</si>
  <si>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</si>
  <si>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</si>
  <si>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</si>
  <si>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</si>
  <si>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</si>
  <si>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</si>
  <si>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</si>
  <si>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</si>
  <si>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</si>
  <si>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</si>
  <si>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</si>
  <si>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</si>
  <si>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</si>
  <si>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</si>
  <si>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</si>
  <si>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</si>
  <si>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</si>
  <si>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</si>
  <si>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</si>
  <si>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</si>
  <si>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</si>
  <si>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</si>
  <si>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</si>
  <si>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</si>
  <si>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</si>
  <si>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</si>
  <si>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</si>
  <si>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</si>
  <si>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</si>
  <si>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</si>
  <si>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</si>
  <si>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</si>
  <si>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</si>
  <si>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</si>
  <si>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</si>
  <si>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</si>
  <si>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</si>
  <si>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</si>
  <si>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</si>
  <si>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</si>
  <si>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</si>
  <si>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</si>
  <si>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</si>
  <si>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</si>
  <si>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</si>
  <si>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</si>
  <si>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</si>
  <si>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</si>
  <si>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</si>
  <si>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</si>
  <si>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</si>
  <si>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</si>
  <si>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</si>
  <si>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</si>
  <si>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</si>
  <si>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</si>
  <si>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</si>
  <si>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</si>
  <si>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</si>
  <si>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</si>
  <si>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</si>
  <si>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</si>
  <si>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</si>
  <si>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</si>
  <si>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</si>
  <si>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</si>
  <si>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</si>
  <si>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</si>
  <si>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</si>
  <si>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</si>
  <si>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</si>
  <si>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</si>
  <si>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</si>
  <si>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</si>
  <si>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</si>
  <si>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</si>
  <si>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</si>
  <si>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</si>
  <si>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</si>
  <si>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</si>
  <si>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</si>
  <si>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</si>
  <si>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</si>
  <si>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</si>
  <si>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</si>
  <si>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</si>
  <si>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</si>
  <si>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</si>
  <si>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</si>
  <si>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</si>
  <si>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</si>
  <si>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</si>
  <si>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</si>
  <si>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</si>
  <si>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</si>
  <si>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</si>
  <si>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</si>
  <si>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</si>
  <si>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</si>
  <si>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</si>
  <si>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</si>
  <si>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</si>
  <si>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</si>
  <si>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</si>
  <si>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</si>
  <si>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</si>
  <si>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</si>
  <si>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</si>
  <si>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</si>
  <si>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</si>
  <si>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</si>
  <si>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</si>
  <si>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</si>
  <si>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</si>
  <si>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</si>
  <si>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</si>
  <si>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</si>
  <si>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</si>
  <si>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</si>
  <si>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</si>
  <si>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</si>
  <si>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</si>
  <si>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</si>
  <si>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</si>
  <si>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</si>
  <si>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</si>
  <si>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</si>
  <si>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</si>
  <si>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</si>
  <si>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</si>
  <si>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</si>
  <si>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</si>
  <si>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</si>
  <si>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</si>
  <si>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</si>
  <si>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</si>
  <si>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</si>
  <si>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</si>
  <si>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</si>
  <si>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</si>
  <si>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</si>
  <si>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</si>
  <si>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</si>
  <si>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</si>
  <si>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</si>
  <si>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</si>
  <si>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</si>
  <si>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</si>
  <si>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</si>
  <si>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</si>
  <si>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</si>
  <si>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</si>
  <si>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</si>
  <si>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</si>
  <si>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</si>
  <si>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</si>
  <si>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</si>
  <si>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</si>
  <si>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</si>
  <si>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</si>
  <si>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</si>
  <si>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</si>
  <si>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</si>
  <si>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</si>
  <si>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</si>
  <si>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</si>
  <si>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</si>
  <si>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</si>
  <si>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</si>
  <si>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</si>
  <si>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</si>
  <si>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</si>
  <si>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</si>
  <si>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</si>
  <si>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</si>
  <si>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</si>
  <si>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</si>
  <si>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</si>
  <si>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</si>
  <si>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</si>
  <si>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</si>
  <si>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</si>
  <si>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</si>
  <si>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</si>
  <si>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</si>
  <si>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</si>
  <si>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</si>
  <si>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</si>
  <si>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</si>
  <si>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</si>
  <si>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</si>
  <si>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</si>
  <si>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</si>
  <si>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</si>
  <si>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</si>
  <si>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</si>
  <si>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</si>
  <si>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</si>
  <si>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</si>
  <si>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</si>
  <si>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</si>
  <si>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</si>
  <si>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</si>
  <si>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</si>
  <si>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</si>
  <si>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</si>
  <si>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</si>
  <si>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</si>
  <si>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</si>
  <si>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</si>
  <si>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</si>
  <si>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</si>
  <si>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</si>
  <si>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</si>
  <si>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</si>
  <si>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</si>
  <si>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</si>
  <si>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</si>
  <si>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</si>
  <si>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</si>
  <si>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</si>
  <si>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</si>
  <si>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</si>
  <si>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</si>
  <si>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</si>
  <si>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</si>
  <si>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</si>
  <si>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</si>
  <si>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</si>
  <si>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</si>
  <si>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</si>
  <si>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</si>
  <si>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</si>
  <si>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</si>
  <si>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</si>
  <si>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</si>
  <si>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</si>
  <si>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</si>
  <si>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</si>
  <si>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</si>
  <si>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</si>
  <si>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</si>
  <si>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</si>
  <si>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</si>
  <si>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</si>
  <si>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</si>
  <si>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</si>
  <si>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</si>
  <si>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</si>
  <si>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</si>
  <si>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</si>
  <si>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</si>
  <si>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</si>
  <si>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</si>
  <si>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</si>
  <si>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</si>
  <si>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</si>
  <si>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</si>
  <si>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</si>
  <si>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</si>
  <si>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</si>
  <si>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</si>
  <si>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</si>
  <si>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</si>
  <si>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</si>
  <si>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</si>
  <si>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</si>
  <si>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</si>
  <si>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</si>
  <si>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</si>
  <si>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</si>
  <si>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</si>
  <si>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</si>
  <si>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</si>
  <si>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</si>
  <si>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</si>
  <si>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</si>
  <si>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</si>
  <si>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</si>
  <si>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</si>
  <si>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</si>
  <si>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</si>
  <si>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</si>
  <si>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</si>
  <si>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</si>
  <si>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</si>
  <si>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</si>
  <si>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</si>
  <si>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</si>
  <si>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</si>
  <si>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</si>
  <si>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</si>
  <si>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</si>
  <si>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</si>
  <si>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</si>
  <si>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</si>
  <si>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</si>
  <si>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</si>
  <si>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</si>
  <si>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</si>
  <si>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</si>
  <si>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</si>
  <si>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</si>
  <si>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</si>
  <si>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</si>
  <si>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</si>
  <si>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</si>
  <si>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</si>
  <si>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</si>
  <si>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</si>
  <si>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</si>
  <si>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</si>
  <si>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</si>
  <si>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</si>
  <si>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</si>
  <si>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</si>
  <si>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</si>
  <si>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</si>
  <si>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</si>
  <si>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</si>
  <si>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</si>
  <si>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</si>
  <si>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</si>
  <si>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</si>
  <si>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</si>
  <si>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</si>
  <si>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</si>
  <si>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</si>
  <si>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</si>
  <si>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</si>
  <si>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</si>
  <si>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</si>
  <si>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</si>
  <si>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</si>
  <si>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</si>
  <si>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</si>
  <si>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</si>
  <si>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</si>
  <si>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</si>
  <si>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</si>
  <si>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</si>
  <si>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</si>
  <si>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</si>
  <si>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</si>
  <si>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</si>
  <si>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</si>
  <si>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</si>
  <si>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</si>
  <si>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</si>
  <si>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</si>
  <si>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</si>
  <si>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</si>
  <si>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</si>
  <si>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</si>
  <si>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</si>
  <si>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</si>
  <si>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</si>
  <si>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</si>
  <si>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</si>
  <si>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</si>
  <si>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</si>
  <si>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</si>
  <si>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</si>
  <si>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</si>
  <si>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</si>
  <si>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</si>
  <si>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</si>
  <si>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</si>
  <si>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</si>
  <si>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</si>
  <si>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</si>
  <si>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</si>
  <si>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</si>
  <si>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</si>
  <si>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</si>
  <si>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</si>
  <si>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</si>
  <si>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</si>
  <si>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</si>
  <si>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</si>
  <si>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</si>
  <si>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</si>
  <si>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</si>
  <si>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</si>
  <si>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</si>
  <si>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</si>
  <si>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</si>
  <si>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</si>
  <si>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</si>
  <si>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</si>
  <si>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</si>
  <si>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</si>
  <si>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</si>
  <si>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</si>
  <si>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</si>
  <si>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</si>
  <si>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</si>
  <si>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</si>
  <si>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</si>
  <si>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</si>
  <si>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</si>
  <si>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</si>
  <si>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</si>
  <si>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</si>
  <si>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</si>
  <si>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</si>
  <si>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</si>
  <si>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</si>
  <si>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</si>
  <si>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</si>
  <si>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</si>
  <si>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</si>
  <si>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</si>
  <si>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</si>
  <si>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</si>
  <si>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</si>
  <si>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</si>
  <si>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</si>
  <si>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</si>
  <si>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</si>
  <si>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</si>
  <si>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</si>
  <si>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</si>
  <si>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</si>
  <si>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</si>
  <si>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</si>
  <si>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</si>
  <si>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</si>
  <si>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</si>
  <si>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</si>
  <si>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</si>
  <si>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</si>
  <si>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</si>
  <si>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</si>
  <si>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</si>
  <si>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</si>
  <si>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</si>
  <si>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</si>
  <si>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</si>
  <si>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</si>
  <si>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</si>
  <si>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</si>
  <si>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</si>
  <si>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</si>
  <si>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</si>
  <si>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</si>
  <si>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</si>
  <si>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</si>
  <si>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</si>
  <si>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</si>
  <si>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</si>
  <si>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</si>
  <si>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</si>
  <si>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</si>
  <si>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</si>
  <si>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</si>
  <si>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</si>
  <si>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</si>
  <si>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</si>
  <si>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</si>
  <si>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</si>
  <si>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</si>
  <si>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</si>
  <si>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</si>
  <si>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</si>
  <si>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</si>
  <si>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</si>
  <si>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</si>
  <si>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</si>
  <si>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</si>
  <si>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</si>
  <si>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</si>
  <si>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</si>
  <si>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</si>
  <si>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</si>
  <si>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</si>
  <si>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</si>
  <si>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</si>
  <si>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</si>
  <si>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</si>
  <si>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</si>
  <si>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</si>
  <si>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</si>
  <si>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</si>
  <si>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</si>
  <si>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</si>
  <si>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</si>
  <si>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</si>
  <si>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</si>
  <si>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</si>
  <si>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</si>
  <si>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</si>
  <si>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</si>
  <si>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</si>
  <si>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</si>
  <si>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</si>
  <si>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</si>
  <si>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</si>
  <si>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</si>
  <si>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</si>
  <si>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</si>
  <si>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</si>
  <si>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</si>
  <si>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</si>
  <si>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</si>
  <si>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</si>
  <si>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</si>
  <si>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</si>
  <si>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</si>
  <si>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</si>
  <si>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</si>
  <si>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</si>
  <si>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</si>
  <si>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</si>
  <si>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</si>
  <si>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</si>
  <si>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</si>
  <si>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</si>
  <si>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</si>
  <si>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</si>
  <si>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</si>
  <si>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</si>
  <si>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</si>
  <si>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</si>
  <si>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</si>
  <si>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</si>
  <si>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</si>
  <si>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</si>
  <si>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</si>
  <si>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</si>
  <si>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</si>
  <si>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</si>
  <si>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</si>
  <si>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</si>
  <si>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</si>
  <si>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</si>
  <si>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</si>
  <si>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</si>
  <si>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</si>
  <si>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</si>
  <si>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</si>
  <si>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</si>
  <si>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</si>
  <si>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</si>
  <si>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</si>
  <si>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</si>
  <si>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</si>
  <si>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</si>
  <si>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</si>
  <si>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</si>
  <si>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</si>
  <si>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</si>
  <si>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</si>
  <si>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</si>
  <si>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</si>
  <si>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</si>
  <si>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</si>
  <si>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</si>
  <si>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</si>
  <si>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</si>
  <si>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</si>
  <si>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</si>
  <si>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</si>
  <si>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</si>
  <si>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</si>
  <si>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</si>
  <si>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</si>
  <si>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</si>
  <si>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</si>
  <si>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</si>
  <si>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</si>
  <si>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</si>
  <si>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</si>
  <si>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</si>
  <si>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</si>
  <si>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</si>
  <si>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</si>
  <si>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</si>
  <si>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</si>
  <si>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</si>
  <si>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</si>
  <si>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</si>
  <si>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</si>
  <si>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</si>
  <si>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</si>
  <si>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</si>
  <si>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</si>
  <si>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</si>
  <si>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</si>
  <si>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</si>
  <si>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</si>
  <si>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</si>
  <si>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</si>
  <si>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</si>
  <si>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</si>
  <si>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</si>
  <si>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</si>
  <si>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</si>
  <si>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</si>
  <si>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</si>
  <si>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</si>
  <si>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</si>
  <si>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</si>
  <si>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</si>
  <si>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</si>
  <si>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</si>
  <si>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</si>
  <si>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</si>
  <si>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</si>
  <si>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</si>
  <si>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</si>
  <si>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</si>
  <si>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</si>
  <si>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</si>
  <si>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</si>
  <si>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</si>
  <si>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</si>
  <si>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</si>
  <si>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</si>
  <si>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</si>
  <si>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</si>
  <si>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</si>
  <si>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</si>
  <si>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</si>
  <si>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</si>
  <si>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</si>
  <si>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</si>
  <si>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</si>
  <si>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</si>
  <si>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</si>
  <si>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</si>
  <si>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</si>
  <si>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</si>
  <si>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</si>
  <si>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</si>
  <si>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</si>
  <si>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</si>
  <si>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</si>
  <si>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</si>
  <si>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</si>
  <si>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</si>
  <si>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</si>
  <si>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</si>
  <si>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</si>
  <si>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</si>
  <si>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</si>
  <si>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</si>
  <si>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</si>
  <si>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</si>
  <si>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</si>
  <si>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</si>
  <si>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</si>
  <si>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</si>
  <si>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</si>
  <si>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</si>
  <si>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</si>
  <si>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</si>
  <si>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</si>
  <si>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</si>
  <si>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</si>
  <si>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</si>
  <si>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</si>
  <si>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</si>
  <si>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</si>
  <si>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</si>
  <si>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</si>
  <si>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</si>
  <si>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</si>
  <si>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</si>
  <si>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</si>
  <si>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</si>
  <si>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</si>
  <si>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</si>
  <si>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</si>
  <si>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</si>
  <si>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</si>
  <si>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</si>
  <si>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</si>
  <si>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</si>
  <si>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</si>
  <si>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</si>
  <si>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</si>
  <si>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</si>
  <si>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</si>
  <si>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</si>
  <si>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</si>
  <si>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</si>
  <si>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</si>
  <si>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</si>
  <si>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</si>
  <si>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</si>
  <si>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</si>
  <si>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</si>
  <si>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</si>
  <si>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</si>
  <si>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</si>
  <si>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</si>
  <si>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</si>
  <si>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</si>
  <si>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</si>
  <si>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</si>
  <si>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</si>
  <si>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</si>
  <si>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</si>
  <si>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</si>
  <si>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</si>
  <si>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</si>
  <si>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</si>
  <si>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</si>
  <si>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</si>
  <si>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</si>
  <si>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</si>
  <si>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</si>
  <si>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</si>
  <si>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</si>
  <si>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</si>
  <si>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</si>
  <si>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</si>
  <si>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</si>
  <si>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</si>
  <si>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</si>
  <si>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</si>
  <si>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</si>
  <si>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</si>
  <si>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</si>
  <si>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</si>
  <si>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</si>
  <si>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</si>
  <si>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</si>
  <si>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</si>
  <si>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</si>
  <si>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</si>
  <si>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</si>
  <si>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</si>
  <si>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</si>
  <si>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</si>
  <si>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</si>
  <si>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</si>
  <si>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</si>
  <si>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</si>
  <si>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</si>
  <si>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</si>
  <si>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</si>
  <si>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</si>
  <si>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</si>
  <si>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</si>
  <si>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</si>
  <si>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</si>
  <si>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</si>
  <si>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</si>
  <si>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</si>
  <si>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</si>
  <si>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</si>
  <si>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</si>
  <si>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</si>
  <si>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</si>
  <si>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</si>
  <si>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</si>
  <si>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</si>
  <si>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</si>
  <si>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</si>
  <si>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</si>
  <si>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</si>
  <si>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</si>
  <si>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</si>
  <si>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</si>
  <si>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</si>
  <si>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</si>
  <si>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</si>
  <si>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</si>
  <si>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</si>
  <si>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</si>
  <si>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</si>
  <si>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</si>
  <si>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</si>
  <si>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</si>
  <si>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</si>
  <si>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</si>
  <si>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</si>
  <si>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</si>
  <si>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</si>
  <si>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</si>
  <si>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</si>
  <si>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</si>
  <si>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</si>
  <si>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</si>
  <si>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</si>
  <si>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</si>
  <si>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</si>
  <si>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</si>
  <si>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</si>
  <si>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</si>
  <si>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</si>
  <si>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</si>
  <si>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</si>
  <si>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</si>
  <si>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</si>
  <si>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</si>
  <si>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</si>
  <si>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</si>
  <si>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</si>
  <si>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</si>
  <si>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</si>
  <si>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</si>
  <si>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</si>
  <si>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</si>
  <si>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</si>
  <si>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</si>
  <si>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</si>
  <si>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</si>
  <si>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</si>
  <si>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</si>
  <si>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</si>
  <si>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</si>
  <si>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</si>
  <si>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</si>
  <si>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</si>
  <si>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</si>
  <si>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</si>
  <si>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</si>
  <si>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</si>
  <si>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</si>
  <si>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</si>
  <si>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</si>
  <si>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</si>
  <si>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</si>
  <si>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</si>
  <si>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</si>
  <si>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</si>
  <si>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</si>
  <si>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</si>
  <si>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</si>
  <si>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</si>
  <si>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</si>
  <si>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</si>
  <si>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</si>
  <si>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</si>
  <si>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</si>
  <si>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</si>
  <si>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</si>
  <si>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</si>
  <si>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</si>
  <si>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</si>
  <si>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</si>
  <si>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</si>
  <si>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</si>
  <si>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</si>
  <si>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</si>
  <si>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</si>
  <si>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</si>
  <si>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</si>
  <si>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</si>
  <si>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</si>
  <si>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</si>
  <si>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</si>
  <si>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</si>
  <si>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</si>
  <si>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</si>
  <si>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</si>
  <si>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</si>
  <si>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</si>
  <si>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</si>
  <si>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</si>
  <si>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</si>
  <si>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</si>
  <si>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</si>
  <si>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</si>
  <si>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</si>
  <si>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</si>
  <si>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</si>
  <si>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</si>
  <si>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</si>
  <si>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</si>
  <si>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</si>
  <si>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</si>
  <si>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</si>
  <si>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</si>
  <si>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</si>
  <si>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</si>
  <si>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</si>
  <si>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</si>
  <si>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</si>
  <si>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</si>
  <si>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</si>
  <si>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</si>
  <si>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</si>
  <si>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</si>
  <si>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</si>
  <si>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</si>
  <si>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</si>
  <si>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</si>
  <si>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</si>
  <si>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</si>
  <si>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</si>
  <si>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</si>
  <si>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</si>
  <si>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</si>
  <si>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</si>
  <si>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</si>
  <si>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</si>
  <si>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</si>
  <si>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</si>
  <si>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</si>
  <si>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</si>
  <si>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</si>
  <si>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</si>
  <si>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</si>
  <si>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</si>
  <si>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</si>
  <si>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</si>
  <si>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</si>
  <si>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</si>
  <si>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</si>
  <si>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</si>
  <si>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</si>
  <si>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</si>
  <si>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</si>
  <si>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</si>
  <si>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</si>
  <si>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</si>
  <si>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</si>
  <si>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</si>
  <si>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</si>
  <si>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</si>
  <si>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</si>
  <si>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</si>
  <si>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</si>
  <si>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</si>
  <si>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</si>
  <si>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</si>
  <si>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</si>
  <si>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</si>
  <si>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</si>
  <si>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</si>
  <si>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</si>
  <si>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</si>
  <si>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</si>
  <si>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</si>
  <si>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</si>
  <si>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</si>
  <si>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</si>
  <si>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</si>
  <si>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</si>
  <si>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</si>
  <si>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</si>
  <si>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</si>
  <si>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</si>
  <si>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</si>
  <si>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</si>
  <si>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</si>
  <si>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</si>
  <si>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</si>
  <si>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</si>
  <si>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</si>
  <si>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</si>
  <si>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</si>
  <si>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</si>
  <si>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</si>
  <si>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</si>
  <si>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</si>
  <si>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</si>
  <si>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</si>
  <si>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</si>
  <si>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</si>
  <si>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</si>
  <si>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</si>
  <si>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</si>
  <si>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</si>
  <si>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</si>
  <si>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</si>
  <si>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</si>
  <si>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</si>
  <si>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</si>
  <si>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</si>
  <si>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</si>
  <si>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</si>
  <si>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</si>
  <si>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</si>
  <si>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</si>
  <si>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</si>
  <si>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</si>
  <si>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</si>
  <si>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</si>
  <si>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</si>
  <si>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</si>
  <si>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</si>
  <si>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</si>
  <si>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</si>
  <si>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</si>
  <si>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</si>
  <si>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</si>
  <si>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</si>
  <si>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</si>
  <si>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</si>
  <si>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</si>
  <si>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</si>
  <si>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</si>
  <si>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</si>
  <si>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</si>
  <si>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</si>
  <si>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</si>
  <si>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</si>
  <si>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</si>
  <si>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</si>
  <si>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</si>
  <si>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</si>
  <si>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</si>
  <si>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</si>
  <si>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</si>
  <si>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</si>
  <si>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</si>
  <si>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</si>
  <si>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</si>
  <si>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</si>
  <si>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</si>
  <si>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</si>
  <si>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</si>
  <si>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</si>
  <si>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</si>
  <si>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</si>
  <si>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</si>
  <si>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</si>
  <si>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</si>
  <si>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</si>
  <si>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</si>
  <si>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</si>
  <si>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</si>
  <si>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</si>
  <si>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</si>
  <si>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</si>
  <si>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</si>
  <si>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</si>
  <si>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</si>
  <si>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</si>
  <si>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</si>
  <si>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</si>
  <si>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</si>
  <si>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</si>
  <si>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</si>
  <si>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</si>
  <si>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</si>
  <si>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</si>
  <si>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</si>
  <si>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</si>
  <si>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</si>
  <si>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</si>
  <si>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</si>
  <si>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</si>
  <si>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</si>
  <si>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</si>
  <si>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</si>
  <si>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</si>
  <si>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</si>
  <si>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</si>
  <si>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</si>
  <si>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</si>
  <si>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</si>
  <si>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</si>
  <si>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</si>
  <si>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</si>
  <si>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</si>
  <si>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</si>
  <si>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</si>
  <si>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</si>
  <si>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</si>
  <si>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</si>
  <si>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</si>
  <si>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</si>
  <si>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</si>
  <si>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</si>
  <si>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</si>
  <si>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</si>
  <si>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</si>
  <si>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</si>
  <si>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</si>
  <si>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</si>
  <si>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</si>
  <si>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</si>
  <si>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</si>
  <si>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</si>
  <si>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</si>
  <si>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</si>
  <si>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</si>
  <si>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</si>
  <si>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</si>
  <si>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</si>
  <si>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</si>
  <si>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</si>
  <si>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</si>
  <si>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</si>
  <si>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</si>
  <si>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</si>
  <si>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</si>
  <si>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</si>
  <si>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</si>
  <si>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</si>
  <si>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</si>
  <si>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</si>
  <si>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</si>
  <si>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</si>
  <si>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</si>
  <si>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</si>
  <si>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</si>
  <si>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</si>
  <si>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</si>
  <si>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</si>
  <si>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</si>
  <si>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</si>
  <si>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</si>
  <si>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</si>
  <si>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</si>
  <si>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</si>
  <si>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</si>
  <si>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</si>
  <si>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</si>
  <si>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</si>
  <si>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</si>
  <si>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</si>
  <si>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</si>
  <si>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</si>
  <si>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</si>
  <si>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</si>
  <si>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</si>
  <si>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</si>
  <si>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</si>
  <si>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</si>
  <si>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</si>
  <si>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</si>
  <si>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</si>
  <si>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</si>
  <si>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</si>
  <si>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</si>
  <si>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</si>
  <si>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</si>
  <si>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</si>
  <si>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</si>
  <si>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</si>
  <si>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</si>
  <si>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</si>
  <si>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</si>
  <si>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</si>
  <si>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</si>
  <si>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</si>
  <si>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</si>
  <si>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</si>
  <si>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</si>
  <si>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</si>
  <si>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</si>
  <si>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</si>
  <si>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</si>
  <si>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</si>
  <si>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</si>
  <si>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</si>
  <si>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</si>
  <si>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</si>
  <si>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</si>
  <si>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</si>
  <si>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</si>
  <si>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</si>
  <si>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</si>
  <si>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</si>
  <si>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</si>
  <si>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</si>
  <si>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</si>
  <si>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</si>
  <si>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</si>
  <si>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</si>
  <si>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</si>
  <si>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</si>
  <si>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</si>
  <si>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</si>
  <si>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</si>
  <si>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</si>
  <si>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</si>
  <si>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</si>
  <si>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</si>
  <si>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</si>
  <si>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</si>
  <si>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</si>
  <si>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</si>
  <si>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</si>
  <si>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</si>
  <si>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</si>
  <si>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</si>
  <si>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</si>
  <si>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</si>
  <si>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</si>
  <si>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</si>
  <si>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</si>
  <si>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</si>
  <si>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</si>
  <si>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</si>
  <si>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</si>
  <si>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</si>
  <si>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</si>
  <si>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</si>
  <si>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</si>
  <si>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</si>
  <si>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</si>
  <si>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</si>
  <si>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</si>
  <si>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</si>
  <si>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</si>
  <si>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</si>
  <si>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</si>
  <si>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</si>
  <si>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</si>
  <si>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</si>
  <si>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</si>
  <si>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</si>
  <si>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</si>
  <si>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</si>
  <si>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</si>
  <si>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</si>
  <si>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</si>
  <si>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</si>
  <si>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</si>
  <si>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</si>
  <si>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</si>
  <si>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</si>
  <si>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</si>
  <si>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</si>
  <si>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</si>
  <si>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</si>
  <si>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</si>
  <si>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</si>
  <si>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</si>
  <si>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</si>
  <si>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</si>
  <si>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</si>
  <si>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</si>
  <si>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</si>
  <si>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</si>
  <si>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</si>
  <si>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</si>
  <si>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</si>
  <si>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</si>
  <si>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</si>
  <si>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</si>
  <si>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</si>
  <si>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</si>
  <si>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</si>
  <si>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</si>
  <si>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</si>
  <si>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</si>
  <si>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</si>
  <si>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</si>
  <si>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</si>
  <si>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</si>
  <si>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</si>
  <si>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</si>
  <si>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</si>
  <si>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</si>
  <si>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</si>
  <si>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</si>
  <si>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</si>
  <si>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</si>
  <si>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</si>
  <si>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</si>
  <si>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</si>
  <si>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</si>
  <si>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</si>
  <si>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</si>
  <si>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</si>
  <si>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</si>
  <si>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</si>
  <si>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</si>
  <si>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</si>
  <si>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</si>
  <si>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</si>
  <si>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</si>
  <si>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</si>
  <si>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</si>
  <si>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</si>
  <si>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</si>
  <si>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</si>
  <si>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</si>
  <si>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</si>
  <si>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</si>
  <si>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</si>
  <si>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</si>
  <si>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</si>
  <si>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</si>
  <si>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</si>
  <si>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</si>
  <si>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</si>
  <si>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</si>
  <si>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</si>
  <si>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</si>
  <si>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</si>
  <si>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</si>
  <si>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</si>
  <si>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</si>
  <si>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</si>
  <si>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</si>
  <si>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</si>
  <si>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</si>
  <si>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</si>
  <si>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</si>
  <si>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</si>
  <si>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</si>
  <si>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</si>
  <si>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</si>
  <si>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</si>
  <si>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</si>
  <si>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</si>
  <si>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</si>
  <si>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</si>
  <si>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</si>
  <si>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</si>
  <si>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</si>
  <si>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</si>
  <si>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</si>
  <si>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</si>
  <si>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</si>
  <si>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</si>
  <si>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</si>
  <si>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</si>
  <si>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</si>
  <si>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</si>
  <si>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</si>
  <si>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</si>
  <si>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</si>
  <si>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</si>
  <si>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</si>
  <si>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</si>
  <si>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</si>
  <si>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</si>
  <si>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</si>
  <si>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</si>
  <si>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</si>
  <si>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</si>
  <si>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</si>
  <si>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</si>
  <si>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</si>
  <si>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</si>
  <si>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</si>
  <si>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</si>
  <si>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</si>
  <si>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</si>
  <si>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</si>
  <si>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</si>
  <si>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</si>
  <si>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</si>
  <si>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</si>
  <si>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</si>
  <si>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</si>
  <si>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</si>
  <si>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</si>
  <si>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</si>
  <si>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</si>
  <si>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</si>
  <si>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</si>
  <si>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</si>
  <si>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</si>
  <si>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</si>
  <si>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</si>
  <si>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</si>
  <si>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</si>
  <si>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</si>
  <si>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</si>
  <si>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</si>
  <si>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</si>
  <si>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</si>
  <si>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</si>
  <si>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</si>
  <si>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</si>
  <si>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</si>
  <si>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</si>
  <si>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</si>
  <si>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</si>
  <si>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</si>
  <si>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</si>
  <si>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</si>
  <si>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</si>
  <si>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</si>
  <si>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</si>
  <si>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</si>
  <si>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</si>
  <si>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</si>
  <si>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</si>
  <si>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</si>
  <si>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</si>
  <si>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</si>
  <si>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</si>
  <si>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</si>
  <si>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</si>
  <si>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</si>
  <si>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</si>
  <si>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</si>
  <si>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</si>
  <si>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</si>
  <si>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</si>
  <si>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</si>
  <si>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</si>
  <si>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</si>
  <si>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</si>
  <si>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</si>
  <si>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</si>
  <si>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</si>
  <si>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</si>
  <si>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</si>
  <si>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</si>
  <si>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</si>
  <si>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</si>
  <si>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</si>
  <si>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</si>
  <si>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</si>
  <si>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</si>
  <si>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</si>
  <si>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</si>
  <si>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</si>
  <si>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</si>
  <si>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</si>
  <si>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</si>
  <si>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</si>
  <si>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</si>
  <si>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</si>
  <si>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</si>
  <si>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</si>
  <si>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</si>
  <si>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</si>
  <si>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</si>
  <si>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</si>
  <si>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</si>
  <si>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</si>
  <si>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</si>
  <si>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</si>
  <si>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</si>
  <si>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</si>
  <si>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</si>
  <si>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</si>
  <si>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</si>
  <si>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</si>
  <si>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</si>
  <si>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</si>
  <si>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</si>
  <si>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</si>
  <si>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</si>
  <si>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</si>
  <si>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</si>
  <si>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</si>
  <si>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</si>
  <si>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</si>
  <si>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</si>
  <si>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</si>
  <si>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</si>
  <si>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</si>
  <si>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</si>
  <si>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</si>
  <si>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</si>
  <si>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</si>
  <si>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</si>
  <si>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</si>
  <si>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</si>
  <si>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</si>
  <si>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</si>
  <si>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</si>
  <si>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</si>
  <si>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</si>
  <si>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</si>
  <si>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</si>
  <si>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</si>
  <si>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</si>
  <si>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</si>
  <si>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</si>
  <si>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</si>
  <si>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</si>
  <si>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</si>
  <si>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</si>
  <si>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</si>
  <si>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</si>
  <si>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</si>
  <si>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</si>
  <si>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</si>
  <si>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</si>
  <si>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</si>
  <si>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</si>
  <si>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</si>
  <si>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</si>
  <si>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</si>
  <si>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</si>
  <si>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</si>
  <si>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</si>
  <si>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</si>
  <si>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</si>
  <si>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</si>
  <si>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</si>
  <si>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</si>
  <si>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</si>
  <si>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</si>
  <si>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</si>
  <si>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</si>
  <si>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</si>
  <si>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</si>
  <si>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</si>
  <si>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</si>
  <si>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</si>
  <si>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</si>
  <si>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</si>
  <si>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</si>
  <si>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</si>
  <si>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</si>
  <si>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</si>
  <si>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</si>
  <si>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</si>
  <si>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</si>
  <si>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</si>
  <si>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</si>
  <si>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</si>
  <si>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</si>
  <si>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</si>
  <si>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</si>
  <si>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</si>
  <si>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</si>
  <si>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</si>
  <si>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</si>
  <si>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</si>
  <si>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</si>
  <si>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</si>
  <si>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</si>
  <si>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</si>
  <si>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</si>
  <si>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</si>
  <si>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</si>
  <si>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</si>
  <si>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</si>
  <si>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</si>
  <si>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</si>
  <si>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</si>
  <si>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</si>
  <si>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</si>
  <si>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</si>
  <si>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</si>
  <si>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</si>
  <si>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</si>
  <si>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</si>
  <si>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</si>
  <si>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</si>
  <si>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</si>
  <si>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</si>
  <si>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</si>
  <si>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</si>
  <si>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</si>
  <si>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</si>
  <si>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</si>
  <si>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</si>
  <si>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</si>
  <si>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</si>
  <si>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</si>
  <si>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</si>
  <si>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</si>
  <si>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</si>
  <si>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</si>
  <si>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</si>
  <si>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</si>
  <si>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</si>
  <si>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</si>
  <si>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</si>
  <si>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</si>
  <si>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</si>
  <si>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</si>
  <si>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</si>
  <si>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</si>
  <si>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</si>
  <si>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</si>
  <si>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</si>
  <si>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</si>
  <si>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</si>
  <si>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</si>
  <si>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</si>
  <si>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</si>
  <si>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</si>
  <si>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</si>
  <si>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</si>
  <si>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</si>
  <si>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</si>
  <si>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</si>
  <si>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</si>
  <si>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</si>
  <si>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</si>
  <si>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</si>
  <si>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</si>
  <si>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</si>
  <si>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</si>
  <si>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</si>
  <si>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</si>
  <si>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</si>
  <si>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</si>
  <si>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</si>
  <si>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</si>
  <si>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</si>
  <si>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</si>
  <si>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</si>
  <si>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</si>
  <si>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</si>
  <si>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</si>
  <si>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</si>
  <si>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</si>
  <si>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</si>
  <si>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</si>
  <si>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</si>
  <si>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</si>
  <si>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</si>
  <si>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</si>
  <si>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</si>
  <si>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</si>
  <si>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</si>
  <si>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</si>
  <si>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</si>
  <si>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</si>
  <si>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</si>
  <si>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</si>
  <si>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</si>
  <si>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</si>
  <si>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</si>
  <si>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</si>
  <si>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</si>
  <si>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</si>
  <si>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</si>
  <si>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</si>
  <si>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</si>
  <si>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</si>
  <si>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</si>
  <si>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</si>
  <si>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</si>
  <si>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</si>
  <si>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</si>
  <si>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</si>
  <si>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</si>
  <si>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</si>
  <si>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</si>
  <si>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</si>
  <si>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</si>
  <si>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</si>
  <si>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</si>
  <si>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</si>
  <si>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</si>
  <si>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</si>
  <si>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</si>
  <si>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</si>
  <si>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</si>
  <si>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</si>
  <si>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</si>
  <si>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</si>
  <si>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</si>
  <si>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</si>
  <si>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</si>
  <si>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</si>
  <si>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</si>
  <si>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</si>
  <si>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</si>
  <si>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</si>
  <si>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</si>
  <si>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</si>
  <si>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</si>
  <si>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</si>
  <si>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</si>
  <si>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</si>
  <si>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</si>
  <si>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</si>
  <si>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</si>
  <si>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</si>
  <si>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</si>
  <si>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</si>
  <si>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</si>
  <si>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</si>
  <si>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</si>
  <si>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</si>
  <si>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</si>
  <si>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</si>
  <si>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</si>
  <si>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</si>
  <si>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</si>
  <si>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</si>
  <si>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</si>
  <si>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</si>
  <si>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</si>
  <si>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</si>
  <si>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</si>
  <si>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</si>
  <si>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</si>
  <si>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</si>
  <si>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</si>
  <si>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</si>
  <si>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</si>
  <si>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</si>
  <si>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</si>
  <si>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</si>
  <si>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</si>
  <si>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</si>
  <si>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</si>
  <si>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</si>
  <si>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</si>
  <si>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</si>
  <si>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</si>
  <si>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</si>
  <si>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</si>
  <si>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</si>
  <si>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</si>
  <si>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</si>
  <si>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</si>
  <si>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</si>
  <si>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</si>
  <si>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</si>
  <si>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</si>
  <si>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</si>
  <si>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</si>
  <si>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</si>
  <si>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</si>
  <si>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</si>
  <si>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</si>
  <si>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</si>
  <si>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</si>
  <si>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</si>
  <si>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</si>
  <si>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</si>
  <si>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</si>
  <si>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</si>
  <si>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</si>
  <si>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</si>
  <si>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</si>
  <si>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</si>
  <si>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</si>
  <si>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</si>
  <si>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</si>
  <si>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</si>
  <si>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</si>
  <si>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</si>
  <si>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</si>
  <si>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</si>
  <si>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</si>
  <si>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</si>
  <si>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</si>
  <si>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</si>
  <si>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</si>
  <si>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</si>
  <si>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</si>
  <si>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</si>
  <si>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</si>
  <si>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</si>
  <si>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</si>
  <si>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</si>
  <si>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</si>
  <si>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</si>
  <si>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</si>
  <si>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</si>
  <si>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</si>
  <si>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</si>
  <si>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</si>
  <si>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</si>
  <si>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</si>
  <si>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</si>
  <si>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</si>
  <si>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</si>
  <si>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</si>
  <si>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</si>
  <si>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</si>
  <si>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</si>
  <si>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</si>
  <si>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</si>
  <si>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</si>
  <si>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</si>
  <si>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</si>
  <si>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</si>
  <si>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</si>
  <si>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</si>
  <si>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</si>
  <si>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</si>
  <si>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</si>
  <si>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</si>
  <si>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</si>
  <si>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</si>
  <si>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</si>
  <si>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</si>
  <si>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</si>
  <si>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</si>
  <si>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</si>
  <si>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</si>
  <si>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</si>
  <si>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</si>
  <si>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</si>
  <si>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</si>
  <si>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</si>
  <si>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</si>
  <si>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</si>
  <si>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</si>
  <si>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</si>
  <si>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</si>
  <si>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</si>
  <si>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</si>
  <si>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</si>
  <si>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</si>
  <si>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</si>
  <si>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</si>
  <si>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</si>
  <si>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</si>
  <si>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</si>
  <si>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</si>
  <si>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</si>
  <si>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</si>
  <si>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</si>
  <si>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</si>
  <si>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</si>
  <si>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</si>
  <si>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</si>
  <si>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</si>
  <si>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</si>
  <si>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</si>
  <si>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</si>
  <si>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</si>
  <si>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</si>
  <si>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</si>
  <si>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</si>
  <si>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</si>
  <si>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</si>
  <si>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</si>
  <si>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</si>
  <si>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</si>
  <si>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</si>
  <si>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</si>
  <si>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</si>
  <si>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</si>
  <si>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</si>
  <si>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</si>
  <si>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</si>
  <si>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</si>
  <si>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</si>
  <si>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</si>
  <si>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</si>
  <si>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</si>
  <si>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</si>
  <si>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</si>
  <si>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</si>
  <si>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</si>
  <si>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</si>
  <si>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</si>
  <si>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</si>
  <si>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</si>
  <si>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</si>
  <si>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</si>
  <si>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</si>
  <si>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</si>
  <si>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</si>
  <si>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</si>
  <si>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</si>
  <si>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</si>
  <si>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</si>
  <si>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</si>
  <si>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</si>
  <si>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</si>
  <si>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</si>
  <si>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</si>
  <si>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</si>
  <si>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</si>
  <si>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</si>
  <si>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</si>
  <si>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</si>
  <si>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</si>
  <si>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</si>
  <si>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</si>
  <si>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</si>
  <si>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</si>
  <si>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</si>
  <si>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</si>
  <si>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</si>
  <si>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</si>
  <si>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</si>
  <si>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</si>
  <si>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</si>
  <si>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</si>
  <si>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</si>
  <si>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</si>
  <si>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</si>
  <si>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</si>
  <si>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</si>
  <si>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</si>
  <si>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</si>
  <si>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</si>
  <si>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</si>
  <si>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</si>
  <si>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</si>
  <si>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</si>
  <si>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</si>
  <si>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</si>
  <si>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</si>
  <si>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</si>
  <si>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</si>
  <si>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</si>
  <si>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</si>
  <si>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</si>
  <si>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</si>
  <si>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</si>
  <si>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</si>
  <si>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</si>
  <si>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</si>
  <si>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</si>
  <si>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</si>
  <si>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</si>
  <si>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</si>
  <si>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</si>
  <si>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</si>
  <si>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</si>
  <si>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</si>
  <si>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</si>
  <si>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</si>
  <si>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</si>
  <si>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</si>
  <si>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</si>
  <si>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</si>
  <si>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</si>
  <si>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</si>
  <si>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</si>
  <si>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</si>
  <si>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</si>
  <si>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</si>
  <si>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</si>
  <si>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</si>
  <si>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</si>
  <si>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</si>
  <si>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</si>
  <si>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</si>
  <si>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</si>
  <si>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</si>
  <si>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</si>
  <si>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</si>
  <si>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</si>
  <si>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</si>
  <si>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</si>
  <si>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</si>
  <si>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</si>
  <si>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</si>
  <si>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</si>
  <si>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</si>
  <si>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</si>
  <si>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</si>
  <si>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</si>
  <si>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</si>
  <si>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</si>
  <si>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</si>
  <si>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</si>
  <si>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</si>
  <si>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</si>
  <si>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</si>
  <si>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</si>
  <si>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</si>
  <si>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</si>
  <si>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</si>
  <si>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</si>
  <si>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</si>
  <si>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</si>
  <si>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</si>
  <si>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</si>
  <si>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</si>
  <si>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</si>
  <si>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</si>
  <si>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</si>
  <si>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</si>
  <si>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</si>
  <si>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</si>
  <si>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</si>
  <si>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</si>
  <si>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</si>
  <si>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</si>
  <si>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</si>
  <si>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</si>
  <si>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</si>
  <si>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</si>
  <si>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</si>
  <si>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</si>
  <si>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</si>
  <si>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</si>
  <si>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</si>
  <si>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</si>
  <si>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</si>
  <si>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</si>
  <si>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</si>
  <si>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</si>
  <si>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</si>
  <si>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</si>
  <si>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</si>
  <si>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</si>
  <si>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</si>
  <si>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</si>
  <si>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</si>
  <si>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</si>
  <si>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</si>
  <si>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</si>
  <si>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</si>
  <si>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</si>
  <si>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</si>
  <si>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</si>
  <si>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</si>
  <si>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</si>
  <si>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</si>
  <si>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</si>
  <si>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</si>
  <si>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</si>
  <si>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</si>
  <si>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</si>
  <si>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</si>
  <si>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</si>
  <si>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</si>
  <si>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</si>
  <si>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</si>
  <si>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</si>
  <si>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</si>
  <si>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</si>
  <si>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</si>
  <si>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</si>
  <si>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</si>
  <si>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</si>
  <si>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</si>
  <si>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</si>
  <si>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</si>
  <si>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</si>
  <si>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</si>
  <si>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</si>
  <si>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</si>
  <si>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</si>
  <si>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</si>
  <si>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</si>
  <si>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</si>
  <si>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</si>
  <si>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</si>
  <si>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</si>
  <si>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</si>
  <si>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</si>
  <si>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</si>
  <si>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</si>
  <si>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</si>
  <si>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</si>
  <si>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</si>
  <si>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</si>
  <si>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</si>
  <si>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</si>
  <si>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</si>
  <si>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</si>
  <si>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</si>
  <si>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</si>
  <si>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</si>
  <si>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</si>
  <si>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</si>
  <si>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</si>
  <si>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</si>
  <si>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</si>
  <si>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</si>
  <si>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</si>
  <si>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</si>
  <si>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</si>
  <si>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</si>
  <si>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</si>
  <si>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</si>
  <si>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</si>
  <si>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</si>
  <si>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</si>
  <si>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</si>
  <si>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</si>
  <si>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</si>
  <si>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</si>
  <si>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</si>
  <si>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</si>
  <si>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</si>
  <si>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</si>
  <si>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</si>
  <si>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</si>
  <si>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</si>
  <si>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</si>
  <si>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</si>
  <si>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</si>
  <si>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</si>
  <si>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</si>
  <si>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</si>
  <si>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</si>
  <si>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</si>
  <si>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</si>
  <si>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</si>
  <si>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</si>
  <si>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</si>
  <si>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</si>
  <si>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</si>
  <si>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</si>
  <si>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</si>
  <si>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</si>
  <si>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</si>
  <si>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</si>
  <si>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</si>
  <si>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</si>
  <si>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</si>
  <si>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</si>
  <si>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</si>
  <si>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</si>
  <si>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</si>
  <si>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</si>
  <si>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</si>
  <si>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</si>
  <si>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</si>
  <si>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</si>
  <si>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</si>
  <si>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</si>
  <si>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</si>
  <si>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</si>
  <si>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</si>
  <si>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</si>
  <si>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</si>
  <si>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</si>
  <si>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</si>
  <si>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</si>
  <si>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</si>
  <si>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</si>
  <si>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</si>
  <si>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</si>
  <si>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</si>
  <si>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</si>
  <si>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</si>
  <si>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</si>
  <si>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</si>
  <si>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</si>
  <si>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</si>
  <si>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</si>
  <si>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</si>
  <si>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</si>
  <si>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</si>
  <si>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</si>
  <si>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</si>
  <si>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</si>
  <si>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</si>
  <si>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</si>
  <si>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</si>
  <si>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</si>
  <si>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</si>
  <si>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</si>
  <si>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</si>
  <si>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</si>
  <si>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</si>
  <si>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</si>
  <si>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</si>
  <si>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</si>
  <si>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</si>
  <si>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</si>
  <si>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</si>
  <si>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</si>
  <si>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</si>
  <si>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</si>
  <si>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</si>
  <si>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</si>
  <si>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</si>
  <si>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</si>
  <si>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</si>
  <si>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</si>
  <si>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</si>
  <si>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</si>
  <si>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</si>
  <si>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</si>
  <si>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</si>
  <si>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</si>
  <si>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</si>
  <si>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</si>
  <si>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</si>
  <si>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</si>
  <si>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</si>
  <si>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</si>
  <si>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</si>
  <si>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</si>
  <si>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</si>
  <si>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</si>
  <si>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</si>
  <si>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</si>
  <si>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</si>
  <si>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</si>
  <si>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</si>
  <si>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</si>
  <si>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</si>
  <si>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</si>
  <si>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</si>
  <si>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</si>
  <si>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</si>
  <si>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</si>
  <si>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</si>
  <si>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</si>
  <si>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</si>
  <si>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</si>
  <si>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</si>
  <si>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</si>
  <si>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</si>
  <si>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</si>
  <si>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</si>
  <si>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</si>
  <si>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</si>
  <si>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</si>
  <si>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</si>
  <si>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</si>
  <si>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</si>
  <si>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</si>
  <si>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</si>
  <si>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</si>
  <si>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</si>
  <si>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</si>
  <si>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</si>
  <si>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</si>
  <si>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</si>
  <si>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</si>
  <si>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</si>
  <si>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</si>
  <si>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</si>
  <si>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</si>
  <si>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</si>
  <si>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</si>
  <si>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</si>
  <si>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</si>
  <si>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</si>
  <si>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</si>
  <si>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</si>
  <si>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</si>
  <si>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</si>
  <si>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</si>
  <si>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</si>
  <si>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</si>
  <si>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</si>
  <si>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</si>
  <si>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</si>
  <si>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</si>
  <si>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</si>
  <si>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</si>
  <si>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</si>
  <si>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</si>
  <si>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</si>
  <si>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</si>
  <si>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</si>
  <si>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</si>
  <si>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</si>
  <si>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</si>
  <si>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</si>
  <si>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</si>
  <si>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</si>
  <si>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</si>
  <si>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</si>
  <si>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</si>
  <si>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</si>
  <si>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</si>
  <si>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</si>
  <si>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</si>
  <si>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</si>
  <si>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</si>
  <si>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</si>
  <si>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</si>
  <si>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</si>
  <si>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</si>
  <si>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</si>
  <si>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</si>
  <si>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</si>
  <si>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</si>
  <si>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</si>
  <si>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</si>
  <si>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</si>
  <si>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</si>
  <si>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</si>
  <si>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</si>
  <si>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</si>
  <si>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</si>
  <si>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</si>
  <si>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</si>
  <si>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</si>
  <si>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</si>
  <si>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</si>
  <si>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</si>
  <si>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</si>
  <si>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</si>
  <si>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</si>
  <si>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</si>
  <si>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</si>
  <si>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</si>
  <si>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</si>
  <si>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</si>
  <si>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</si>
  <si>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</si>
  <si>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</si>
  <si>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</si>
  <si>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</si>
  <si>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</si>
  <si>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</si>
  <si>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</si>
  <si>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</si>
  <si>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</si>
  <si>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</si>
  <si>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</si>
  <si>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</si>
  <si>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</si>
  <si>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</si>
  <si>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</si>
  <si>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</si>
  <si>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</si>
  <si>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</si>
  <si>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</si>
  <si>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</si>
  <si>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</si>
  <si>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</si>
  <si>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</si>
  <si>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</si>
  <si>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</si>
  <si>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</si>
  <si>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</si>
  <si>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</si>
  <si>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</si>
  <si>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</si>
  <si>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</si>
  <si>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</si>
  <si>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</si>
  <si>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</si>
  <si>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</si>
  <si>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</si>
  <si>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</si>
  <si>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</si>
  <si>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</si>
  <si>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</si>
  <si>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</si>
  <si>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</si>
  <si>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</si>
  <si>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</si>
  <si>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</si>
  <si>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</si>
  <si>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</si>
  <si>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</si>
  <si>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</si>
  <si>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</si>
  <si>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</si>
  <si>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</si>
  <si>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</si>
  <si>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</si>
  <si>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</si>
  <si>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</si>
  <si>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</si>
  <si>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</si>
  <si>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</si>
  <si>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</si>
  <si>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</si>
  <si>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</si>
  <si>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</si>
  <si>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</si>
  <si>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</si>
  <si>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</si>
  <si>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</si>
  <si>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</si>
  <si>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</si>
  <si>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</si>
  <si>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</si>
  <si>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</si>
  <si>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</si>
  <si>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</si>
  <si>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</si>
  <si>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</si>
  <si>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</si>
  <si>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</si>
  <si>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</si>
  <si>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</si>
  <si>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</si>
  <si>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</si>
  <si>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</si>
  <si>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</si>
  <si>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</si>
  <si>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</si>
  <si>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</si>
  <si>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</si>
  <si>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</si>
  <si>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</si>
  <si>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</si>
  <si>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</si>
  <si>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</si>
  <si>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</si>
  <si>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</si>
  <si>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</si>
  <si>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</si>
  <si>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</si>
  <si>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</si>
  <si>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</si>
  <si>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</si>
  <si>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</si>
  <si>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</si>
  <si>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</si>
  <si>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</si>
  <si>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</si>
  <si>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</si>
  <si>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</si>
  <si>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</si>
  <si>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</si>
  <si>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</si>
  <si>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</si>
  <si>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</si>
  <si>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</si>
  <si>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</si>
  <si>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</si>
  <si>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</si>
  <si>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</si>
  <si>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</si>
  <si>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</si>
  <si>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</si>
  <si>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</si>
  <si>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</si>
  <si>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</si>
  <si>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</si>
  <si>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</si>
  <si>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</si>
  <si>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</si>
  <si>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</si>
  <si>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</si>
  <si>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</si>
  <si>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</si>
  <si>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</si>
  <si>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</si>
  <si>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</si>
  <si>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</si>
  <si>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</si>
  <si>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</si>
  <si>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</si>
  <si>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</si>
  <si>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</si>
  <si>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</si>
  <si>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</si>
  <si>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</si>
  <si>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</si>
  <si>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</si>
  <si>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</si>
  <si>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</si>
  <si>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</si>
  <si>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</si>
  <si>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</si>
  <si>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</si>
  <si>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</si>
  <si>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</si>
  <si>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</si>
  <si>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</si>
  <si>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</si>
  <si>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</si>
  <si>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</si>
  <si>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</si>
  <si>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</si>
  <si>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</si>
  <si>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</si>
  <si>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</si>
  <si>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</si>
  <si>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</si>
  <si>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</si>
  <si>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</si>
  <si>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</si>
  <si>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</si>
  <si>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</si>
  <si>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</si>
  <si>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</si>
  <si>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</si>
  <si>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</si>
  <si>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</si>
  <si>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</si>
  <si>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</si>
  <si>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</si>
  <si>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</si>
  <si>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</si>
  <si>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</si>
  <si>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</si>
  <si>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</si>
  <si>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</si>
  <si>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</si>
  <si>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</si>
  <si>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</si>
  <si>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</si>
  <si>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</si>
  <si>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</si>
  <si>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</si>
  <si>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</si>
  <si>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</si>
  <si>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</si>
  <si>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</si>
  <si>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</si>
  <si>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</si>
  <si>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</si>
  <si>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</si>
  <si>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</si>
  <si>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</si>
  <si>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</si>
  <si>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</si>
  <si>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</si>
  <si>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</si>
  <si>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</si>
  <si>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</si>
  <si>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</si>
  <si>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</si>
  <si>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</si>
  <si>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</si>
  <si>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</si>
  <si>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</si>
  <si>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</si>
  <si>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</si>
  <si>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</si>
  <si>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</si>
  <si>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</si>
  <si>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</si>
  <si>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</si>
  <si>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</si>
  <si>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</si>
  <si>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</si>
  <si>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</si>
  <si>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</si>
  <si>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</si>
  <si>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</si>
  <si>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</si>
  <si>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</si>
  <si>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</si>
  <si>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</si>
  <si>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</si>
  <si>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</si>
  <si>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</si>
  <si>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</si>
  <si>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</si>
  <si>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</si>
  <si>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</si>
  <si>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</si>
  <si>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</si>
  <si>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</si>
  <si>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</si>
  <si>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</si>
  <si>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</si>
  <si>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</si>
  <si>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</si>
  <si>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</si>
  <si>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</si>
  <si>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</si>
  <si>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</si>
  <si>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</si>
  <si>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</si>
  <si>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</si>
  <si>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</si>
  <si>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</si>
  <si>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</si>
  <si>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</si>
  <si>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</si>
  <si>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</si>
  <si>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</si>
  <si>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</si>
  <si>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</si>
  <si>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</si>
  <si>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</si>
  <si>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</si>
  <si>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</si>
  <si>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</si>
  <si>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</si>
  <si>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</si>
  <si>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</si>
  <si>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</si>
  <si>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</si>
  <si>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</si>
  <si>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</si>
  <si>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</si>
  <si>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</si>
  <si>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</si>
  <si>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</si>
  <si>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</si>
  <si>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</si>
  <si>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</si>
  <si>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</si>
  <si>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</si>
  <si>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</si>
  <si>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</si>
  <si>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</si>
  <si>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</si>
  <si>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</si>
  <si>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</si>
  <si>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</si>
  <si>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</si>
  <si>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</si>
  <si>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</si>
  <si>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</si>
  <si>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</si>
  <si>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</si>
  <si>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</si>
  <si>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</si>
  <si>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</si>
  <si>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</si>
  <si>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</si>
  <si>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</si>
  <si>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</si>
  <si>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</si>
  <si>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</si>
  <si>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</si>
  <si>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</si>
  <si>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</si>
  <si>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</si>
  <si>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</si>
  <si>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</si>
  <si>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</si>
  <si>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</si>
  <si>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</si>
  <si>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</si>
  <si>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</si>
  <si>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</si>
  <si>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</si>
  <si>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</si>
  <si>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</si>
  <si>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</si>
  <si>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</si>
  <si>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</si>
  <si>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</si>
  <si>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</si>
  <si>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</si>
  <si>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</si>
  <si>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</si>
  <si>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</si>
  <si>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</si>
  <si>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</si>
  <si>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</si>
  <si>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</si>
  <si>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</si>
  <si>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</si>
  <si>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</si>
  <si>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</si>
  <si>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</si>
  <si>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</si>
  <si>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</si>
  <si>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</si>
  <si>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</si>
  <si>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</si>
  <si>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</si>
  <si>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</si>
  <si>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</si>
  <si>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</si>
  <si>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</si>
  <si>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</si>
  <si>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</si>
  <si>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</si>
  <si>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</si>
  <si>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</si>
  <si>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</si>
  <si>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</si>
  <si>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</si>
  <si>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</si>
  <si>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</si>
  <si>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</si>
  <si>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</si>
  <si>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</si>
  <si>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</si>
  <si>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</si>
  <si>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</si>
  <si>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</si>
  <si>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</si>
  <si>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</si>
  <si>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</si>
  <si>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</si>
  <si>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</si>
  <si>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</si>
  <si>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</si>
  <si>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</si>
  <si>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</si>
  <si>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</si>
  <si>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</si>
  <si>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</si>
  <si>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</si>
  <si>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</si>
  <si>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</si>
  <si>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</si>
  <si>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</si>
  <si>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</si>
  <si>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</si>
  <si>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</si>
  <si>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</si>
  <si>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</si>
  <si>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</si>
  <si>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</si>
  <si>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</si>
  <si>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</si>
  <si>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</si>
  <si>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</si>
  <si>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</si>
  <si>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</si>
  <si>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</si>
  <si>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</si>
  <si>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</si>
  <si>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</si>
  <si>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</si>
  <si>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</si>
  <si>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</si>
  <si>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</si>
  <si>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</si>
  <si>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</si>
  <si>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</si>
  <si>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</si>
  <si>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</si>
  <si>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</si>
  <si>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</si>
  <si>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</si>
  <si>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</si>
  <si>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</si>
  <si>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</si>
  <si>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</si>
  <si>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</si>
  <si>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</si>
  <si>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</si>
  <si>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</si>
  <si>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</si>
  <si>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</si>
  <si>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</si>
  <si>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</si>
  <si>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</si>
  <si>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</si>
  <si>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</si>
  <si>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</si>
  <si>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</si>
  <si>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</si>
  <si>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</si>
  <si>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</si>
  <si>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</si>
  <si>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</si>
  <si>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</si>
  <si>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</si>
  <si>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</si>
  <si>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</si>
  <si>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</si>
  <si>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</si>
  <si>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</si>
  <si>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</si>
  <si>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</si>
  <si>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</si>
  <si>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</si>
  <si>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</si>
  <si>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</si>
  <si>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</si>
  <si>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</si>
  <si>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</si>
  <si>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</si>
  <si>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</si>
  <si>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</si>
  <si>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</si>
  <si>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</si>
  <si>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</si>
  <si>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</si>
  <si>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</si>
  <si>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</si>
  <si>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</si>
  <si>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</si>
  <si>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</si>
  <si>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</si>
  <si>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</si>
  <si>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</si>
  <si>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</si>
  <si>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</si>
  <si>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</si>
  <si>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</si>
  <si>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</si>
  <si>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</si>
  <si>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</si>
  <si>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</si>
  <si>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</si>
  <si>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</si>
  <si>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</si>
  <si>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</si>
  <si>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</si>
  <si>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</si>
  <si>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</si>
  <si>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</si>
  <si>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</si>
  <si>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</si>
  <si>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</si>
  <si>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</si>
  <si>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</si>
  <si>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</si>
  <si>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</si>
  <si>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</si>
  <si>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</si>
  <si>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</si>
  <si>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</si>
  <si>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</si>
  <si>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</si>
  <si>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</si>
  <si>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</si>
  <si>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</si>
  <si>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</si>
  <si>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</si>
  <si>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</si>
  <si>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</si>
  <si>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</si>
  <si>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</si>
  <si>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</si>
  <si>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</si>
  <si>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</si>
  <si>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</si>
  <si>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</si>
  <si>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</si>
  <si>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</si>
  <si>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</si>
  <si>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</si>
  <si>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</si>
  <si>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</si>
  <si>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</si>
  <si>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</si>
  <si>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</si>
  <si>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</si>
  <si>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</si>
  <si>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</si>
  <si>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</si>
  <si>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</si>
  <si>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</si>
  <si>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</si>
  <si>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</si>
  <si>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</si>
  <si>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</si>
  <si>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</si>
  <si>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</si>
  <si>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</si>
  <si>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</si>
  <si>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</si>
  <si>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</si>
  <si>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</si>
  <si>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</si>
  <si>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</si>
  <si>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</si>
  <si>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</si>
  <si>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</si>
  <si>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</si>
  <si>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</si>
  <si>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</si>
  <si>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</si>
  <si>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</si>
  <si>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</si>
  <si>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</si>
  <si>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</si>
  <si>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</si>
  <si>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</si>
  <si>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</si>
  <si>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</si>
  <si>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</si>
  <si>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</si>
  <si>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</si>
  <si>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</si>
  <si>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</si>
  <si>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</si>
  <si>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</si>
  <si>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</si>
  <si>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</si>
  <si>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</si>
  <si>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</si>
  <si>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</si>
  <si>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</si>
  <si>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</si>
  <si>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</si>
  <si>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</si>
  <si>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</si>
  <si>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</si>
  <si>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</si>
  <si>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</si>
  <si>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</si>
  <si>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</si>
  <si>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</si>
  <si>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</si>
  <si>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</si>
  <si>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</si>
  <si>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</si>
  <si>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</si>
  <si>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</si>
  <si>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</si>
  <si>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</si>
  <si>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</si>
  <si>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</si>
  <si>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</si>
  <si>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</si>
  <si>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</si>
  <si>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</si>
  <si>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</si>
  <si>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</si>
  <si>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</si>
  <si>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</si>
  <si>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</si>
  <si>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</si>
  <si>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</si>
  <si>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</si>
  <si>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</si>
  <si>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</si>
  <si>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</si>
  <si>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</si>
  <si>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</si>
  <si>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</si>
  <si>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</si>
  <si>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</si>
  <si>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</si>
  <si>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</si>
  <si>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</si>
  <si>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</si>
  <si>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</si>
  <si>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</si>
  <si>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</si>
  <si>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</si>
  <si>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</si>
  <si>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</si>
  <si>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</si>
  <si>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</si>
  <si>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</si>
  <si>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</si>
  <si>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</si>
  <si>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</si>
  <si>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</si>
  <si>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</si>
  <si>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</si>
  <si>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</si>
  <si>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</si>
  <si>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</si>
  <si>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</si>
  <si>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</si>
  <si>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</si>
  <si>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</si>
  <si>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</si>
  <si>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</si>
  <si>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</si>
  <si>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</si>
  <si>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</si>
  <si>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</si>
  <si>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</si>
  <si>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</si>
  <si>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</si>
  <si>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</si>
  <si>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</si>
  <si>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</si>
  <si>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</si>
  <si>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</si>
  <si>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</si>
  <si>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</si>
  <si>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</si>
  <si>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</si>
  <si>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</si>
  <si>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</si>
  <si>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</si>
  <si>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</si>
  <si>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</si>
  <si>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</si>
  <si>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</si>
  <si>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</si>
  <si>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</si>
  <si>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</si>
  <si>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</si>
  <si>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</si>
  <si>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</si>
  <si>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</si>
  <si>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</si>
  <si>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</si>
  <si>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</si>
  <si>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</si>
  <si>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</si>
  <si>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</si>
  <si>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</si>
  <si>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</si>
  <si>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</si>
  <si>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</si>
  <si>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</si>
  <si>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</si>
  <si>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</si>
  <si>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</si>
  <si>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</si>
  <si>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</si>
  <si>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</si>
  <si>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</si>
  <si>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</si>
  <si>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</si>
  <si>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</si>
  <si>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</si>
  <si>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</si>
  <si>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</si>
  <si>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</si>
  <si>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</si>
  <si>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</si>
  <si>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</si>
  <si>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</si>
  <si>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</si>
  <si>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</si>
  <si>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</si>
  <si>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</si>
  <si>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</si>
  <si>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</si>
  <si>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</si>
  <si>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</si>
  <si>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</si>
  <si>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</si>
  <si>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</si>
  <si>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</si>
  <si>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</si>
  <si>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</si>
  <si>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</si>
  <si>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</si>
  <si>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</si>
  <si>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</si>
  <si>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</si>
  <si>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</si>
  <si>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</si>
  <si>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</si>
  <si>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</si>
  <si>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</si>
  <si>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</si>
  <si>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</si>
  <si>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</si>
  <si>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</si>
  <si>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</si>
  <si>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</si>
  <si>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</si>
  <si>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</si>
  <si>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</si>
  <si>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</si>
  <si>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</si>
  <si>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</si>
  <si>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</si>
  <si>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</si>
  <si>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</si>
  <si>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</si>
  <si>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</si>
  <si>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</si>
  <si>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</si>
  <si>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</si>
  <si>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</si>
  <si>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</si>
  <si>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</si>
  <si>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</si>
  <si>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</si>
  <si>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</si>
  <si>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</si>
  <si>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</si>
  <si>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</si>
  <si>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</si>
  <si>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</si>
  <si>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</si>
  <si>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</si>
  <si>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</si>
  <si>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</si>
  <si>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</si>
  <si>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</si>
  <si>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</si>
  <si>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</si>
  <si>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</si>
  <si>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</si>
  <si>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</si>
  <si>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</si>
  <si>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</si>
  <si>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</si>
  <si>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</si>
  <si>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</si>
  <si>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</si>
  <si>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</si>
  <si>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</si>
  <si>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</si>
  <si>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</si>
  <si>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</si>
  <si>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</si>
  <si>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</si>
  <si>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</si>
  <si>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</si>
  <si>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</si>
  <si>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</si>
  <si>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</si>
  <si>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</si>
  <si>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</si>
  <si>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</si>
  <si>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</si>
  <si>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</si>
  <si>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</si>
  <si>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</si>
  <si>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</si>
  <si>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</si>
  <si>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</si>
  <si>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</si>
  <si>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</si>
  <si>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</si>
  <si>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</si>
  <si>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</si>
  <si>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</si>
  <si>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</si>
  <si>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</si>
  <si>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</si>
  <si>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</si>
  <si>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</si>
  <si>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</si>
  <si>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</si>
  <si>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</si>
  <si>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</si>
  <si>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</si>
  <si>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</si>
  <si>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</si>
  <si>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</si>
  <si>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</si>
  <si>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</si>
  <si>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</si>
  <si>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</si>
  <si>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</si>
  <si>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</si>
  <si>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</si>
  <si>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</si>
  <si>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</si>
  <si>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</si>
  <si>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</si>
  <si>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</si>
  <si>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</si>
  <si>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</si>
  <si>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</si>
  <si>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</si>
  <si>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</si>
  <si>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</si>
  <si>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</si>
  <si>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</si>
  <si>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</si>
  <si>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</si>
  <si>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</si>
  <si>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</si>
  <si>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</si>
  <si>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</si>
  <si>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</si>
  <si>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</si>
  <si>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</si>
  <si>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</si>
  <si>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</si>
  <si>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</si>
  <si>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</si>
  <si>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</si>
  <si>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</si>
  <si>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</si>
  <si>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</si>
  <si>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</si>
  <si>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</si>
  <si>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</si>
  <si>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</si>
  <si>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</si>
  <si>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</si>
  <si>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</si>
  <si>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</si>
  <si>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</si>
  <si>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</si>
  <si>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</si>
  <si>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</si>
  <si>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</si>
  <si>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</si>
  <si>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</si>
  <si>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</si>
  <si>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</si>
  <si>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</si>
  <si>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</si>
  <si>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</si>
  <si>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</si>
  <si>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</si>
  <si>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</si>
  <si>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</si>
  <si>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</si>
  <si>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</si>
  <si>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</si>
  <si>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</si>
  <si>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</si>
  <si>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</si>
  <si>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</si>
  <si>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</si>
  <si>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</si>
  <si>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</si>
  <si>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</si>
  <si>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</si>
  <si>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</si>
  <si>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</si>
  <si>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</si>
  <si>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</si>
  <si>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</si>
  <si>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</si>
  <si>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</si>
  <si>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</si>
  <si>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</si>
  <si>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</si>
  <si>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</si>
  <si>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</si>
  <si>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</si>
  <si>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</si>
  <si>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</si>
  <si>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</si>
  <si>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</si>
  <si>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</si>
  <si>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</si>
  <si>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</si>
  <si>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</si>
  <si>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</si>
  <si>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</si>
  <si>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</si>
  <si>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</si>
  <si>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</si>
  <si>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</si>
  <si>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</si>
  <si>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</si>
  <si>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</si>
  <si>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</si>
  <si>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</si>
  <si>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</si>
  <si>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</si>
  <si>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</si>
  <si>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</si>
  <si>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</si>
  <si>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</si>
  <si>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</si>
  <si>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</si>
  <si>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</si>
  <si>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</si>
  <si>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</si>
  <si>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</si>
  <si>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</si>
  <si>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</si>
  <si>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</si>
  <si>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</si>
  <si>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</si>
  <si>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</si>
  <si>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</si>
  <si>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</si>
  <si>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</si>
  <si>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</si>
  <si>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</si>
  <si>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</si>
  <si>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</si>
  <si>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</si>
  <si>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</si>
  <si>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</si>
  <si>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</si>
  <si>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</si>
  <si>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</si>
  <si>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</si>
  <si>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</si>
  <si>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</si>
  <si>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</si>
  <si>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</si>
  <si>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</si>
  <si>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</si>
  <si>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</si>
  <si>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</si>
  <si>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</si>
  <si>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</si>
  <si>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</si>
  <si>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</si>
  <si>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</si>
  <si>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</si>
  <si>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</si>
  <si>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</si>
  <si>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</si>
  <si>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</si>
  <si>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</si>
  <si>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</si>
  <si>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</si>
  <si>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</si>
  <si>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</si>
  <si>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</si>
  <si>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</si>
  <si>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</si>
  <si>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</si>
  <si>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</si>
  <si>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</si>
  <si>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</si>
  <si>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</si>
  <si>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</si>
  <si>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</si>
  <si>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</si>
  <si>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</si>
  <si>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</si>
  <si>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</si>
  <si>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</si>
  <si>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</si>
  <si>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</si>
  <si>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</si>
  <si>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</si>
  <si>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</si>
  <si>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</si>
  <si>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</si>
  <si>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</si>
  <si>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</si>
  <si>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</si>
  <si>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</si>
  <si>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</si>
  <si>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</si>
  <si>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</si>
  <si>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</si>
  <si>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</si>
  <si>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</si>
  <si>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</si>
  <si>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</si>
  <si>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</si>
  <si>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</si>
  <si>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</si>
  <si>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</si>
  <si>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</si>
  <si>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</si>
  <si>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</si>
  <si>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</si>
  <si>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</si>
  <si>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</si>
  <si>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</si>
  <si>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</si>
  <si>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</si>
  <si>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</si>
  <si>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</si>
  <si>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</si>
  <si>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</si>
  <si>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</si>
  <si>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</si>
  <si>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</si>
  <si>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</si>
  <si>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</si>
  <si>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</si>
  <si>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</si>
  <si>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</si>
  <si>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</si>
  <si>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</si>
  <si>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</si>
  <si>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</si>
  <si>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</si>
  <si>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</si>
  <si>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</si>
  <si>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</si>
  <si>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</si>
  <si>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</si>
  <si>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</si>
  <si>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</si>
  <si>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</si>
  <si>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</si>
  <si>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</si>
  <si>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</si>
  <si>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</si>
  <si>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</si>
  <si>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</si>
  <si>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</si>
  <si>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</si>
  <si>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</si>
  <si>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</si>
  <si>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</si>
  <si>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</si>
  <si>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</si>
  <si>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</si>
  <si>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</si>
  <si>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</si>
  <si>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</si>
  <si>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</si>
  <si>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</si>
  <si>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</si>
  <si>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</si>
  <si>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</si>
  <si>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</si>
  <si>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</si>
  <si>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</si>
  <si>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</si>
  <si>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</si>
  <si>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</si>
  <si>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</si>
  <si>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</si>
  <si>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</si>
  <si>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</si>
  <si>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</si>
  <si>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</si>
  <si>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</si>
  <si>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</si>
  <si>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</si>
  <si>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</si>
  <si>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</si>
  <si>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</si>
  <si>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</si>
  <si>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</si>
  <si>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</si>
  <si>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</si>
  <si>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</si>
  <si>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</si>
  <si>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</si>
  <si>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</si>
  <si>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</si>
  <si>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</si>
  <si>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</si>
  <si>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</si>
  <si>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</si>
  <si>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</si>
  <si>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</si>
  <si>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</si>
  <si>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</si>
  <si>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</si>
  <si>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</si>
  <si>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</si>
  <si>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</si>
  <si>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</si>
  <si>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</si>
  <si>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</si>
  <si>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</si>
  <si>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</si>
  <si>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</si>
  <si>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</si>
  <si>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</si>
  <si>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</si>
  <si>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</si>
  <si>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</si>
  <si>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</si>
  <si>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</si>
  <si>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</si>
  <si>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</si>
  <si>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</si>
  <si>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</si>
  <si>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</si>
  <si>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</si>
  <si>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</si>
  <si>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</si>
  <si>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</si>
  <si>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</si>
  <si>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</si>
  <si>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</si>
  <si>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</si>
  <si>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</si>
  <si>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</si>
  <si>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</si>
  <si>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</si>
  <si>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</si>
  <si>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</si>
  <si>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</si>
  <si>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</si>
  <si>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</si>
  <si>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</si>
  <si>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</si>
  <si>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</si>
  <si>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</si>
  <si>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</si>
  <si>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</si>
  <si>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</si>
  <si>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</si>
  <si>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</si>
  <si>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</si>
  <si>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</si>
  <si>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</si>
  <si>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</si>
  <si>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</si>
  <si>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</si>
  <si>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</si>
  <si>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</si>
  <si>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</si>
  <si>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</si>
  <si>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</si>
  <si>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</si>
  <si>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</si>
  <si>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</si>
  <si>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</si>
  <si>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</si>
  <si>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</si>
  <si>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</si>
  <si>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</si>
  <si>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</si>
  <si>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</si>
  <si>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</si>
  <si>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</si>
  <si>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</si>
  <si>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</si>
  <si>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</si>
  <si>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</si>
  <si>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</si>
  <si>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</si>
  <si>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</si>
  <si>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</si>
  <si>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</si>
  <si>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</si>
  <si>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</si>
  <si>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</si>
  <si>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</si>
  <si>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</si>
  <si>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</si>
  <si>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</si>
  <si>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</si>
  <si>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</si>
  <si>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</si>
  <si>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</si>
  <si>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</si>
  <si>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</si>
  <si>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</si>
  <si>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</si>
  <si>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</si>
  <si>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</si>
  <si>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</si>
  <si>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</si>
  <si>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</si>
  <si>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</si>
  <si>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</si>
  <si>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</si>
  <si>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</si>
  <si>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</si>
  <si>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</si>
  <si>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</si>
  <si>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</si>
  <si>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</si>
  <si>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</si>
  <si>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</si>
  <si>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</si>
  <si>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</si>
  <si>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</si>
  <si>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</si>
  <si>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</si>
  <si>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</si>
  <si>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</si>
  <si>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</si>
  <si>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</si>
  <si>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</si>
  <si>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</si>
  <si>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</si>
  <si>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</si>
  <si>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</si>
  <si>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</si>
  <si>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</si>
  <si>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</si>
  <si>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</si>
  <si>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</si>
  <si>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</si>
  <si>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</si>
  <si>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</si>
  <si>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</si>
  <si>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</si>
  <si>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</si>
  <si>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</si>
  <si>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</si>
  <si>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</si>
  <si>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</si>
  <si>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</si>
  <si>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</si>
  <si>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</si>
  <si>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</si>
  <si>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</si>
  <si>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</si>
  <si>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</si>
  <si>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</si>
  <si>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</si>
  <si>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</si>
  <si>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</si>
  <si>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</si>
  <si>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</si>
  <si>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</si>
  <si>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</si>
  <si>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</si>
  <si>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</si>
  <si>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</si>
  <si>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</si>
  <si>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</si>
  <si>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</si>
  <si>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</si>
  <si>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</si>
  <si>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</si>
  <si>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</si>
  <si>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</si>
  <si>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</si>
  <si>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</si>
  <si>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</si>
  <si>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</si>
  <si>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</si>
  <si>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</si>
  <si>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</si>
  <si>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</si>
  <si>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</si>
  <si>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</si>
  <si>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</si>
  <si>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</si>
  <si>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</si>
  <si>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</si>
  <si>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</si>
  <si>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</si>
  <si>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</si>
  <si>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</si>
  <si>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</si>
  <si>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</si>
  <si>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</si>
  <si>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</si>
  <si>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</si>
  <si>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</si>
  <si>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</si>
  <si>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</si>
  <si>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</si>
  <si>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</si>
  <si>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</si>
  <si>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</si>
  <si>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</si>
  <si>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</si>
  <si>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</si>
  <si>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</si>
  <si>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</si>
  <si>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</si>
  <si>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</si>
  <si>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</si>
  <si>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</si>
  <si>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</si>
  <si>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</si>
  <si>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</si>
  <si>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</si>
  <si>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</si>
  <si>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</si>
  <si>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</si>
  <si>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</si>
  <si>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</si>
  <si>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</si>
  <si>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</si>
  <si>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</si>
  <si>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</si>
  <si>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</si>
  <si>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</si>
  <si>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</si>
  <si>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</si>
  <si>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</si>
  <si>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</si>
  <si>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</si>
  <si>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</si>
  <si>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</si>
  <si>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</si>
  <si>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</si>
  <si>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</si>
  <si>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</si>
  <si>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</si>
  <si>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</si>
  <si>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</si>
  <si>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</si>
  <si>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</si>
  <si>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</si>
  <si>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</si>
  <si>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</si>
  <si>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</si>
  <si>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</si>
  <si>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</si>
  <si>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</si>
  <si>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</si>
  <si>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</si>
  <si>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</si>
  <si>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</si>
  <si>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</si>
  <si>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</si>
  <si>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</si>
  <si>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</si>
  <si>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</si>
  <si>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</si>
  <si>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</si>
  <si>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</si>
  <si>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</si>
  <si>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</si>
  <si>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</si>
  <si>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</si>
  <si>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</si>
  <si>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</si>
  <si>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</si>
  <si>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</si>
  <si>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</si>
  <si>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</si>
  <si>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</si>
  <si>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</si>
  <si>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</si>
  <si>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</si>
  <si>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</si>
  <si>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</si>
  <si>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</si>
  <si>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</si>
  <si>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</si>
  <si>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</si>
  <si>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</si>
  <si>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</si>
  <si>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</si>
  <si>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</si>
  <si>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</si>
  <si>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</si>
  <si>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</si>
  <si>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</si>
  <si>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</si>
  <si>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</si>
  <si>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</si>
  <si>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</si>
  <si>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</si>
  <si>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</si>
  <si>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</si>
  <si>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</si>
  <si>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</si>
  <si>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</si>
  <si>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</si>
  <si>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</si>
  <si>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</si>
  <si>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</si>
  <si>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</si>
  <si>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</si>
  <si>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</si>
  <si>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</si>
  <si>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</si>
  <si>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</si>
  <si>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</si>
  <si>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</si>
  <si>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</si>
  <si>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</si>
  <si>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</si>
  <si>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</si>
  <si>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</si>
  <si>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</si>
  <si>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</si>
  <si>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</si>
  <si>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</si>
  <si>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</si>
  <si>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</si>
  <si>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</si>
  <si>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</si>
  <si>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</si>
  <si>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</si>
  <si>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</si>
  <si>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</si>
  <si>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</si>
  <si>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</si>
  <si>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</si>
  <si>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</si>
  <si>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</si>
  <si>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</si>
  <si>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</si>
  <si>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</si>
  <si>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</si>
  <si>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</si>
  <si>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</si>
  <si>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</si>
  <si>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</si>
  <si>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</si>
  <si>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</si>
  <si>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</si>
  <si>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</si>
  <si>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</si>
  <si>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</si>
  <si>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</si>
  <si>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</si>
  <si>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</si>
  <si>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</si>
  <si>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</si>
  <si>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</si>
  <si>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</si>
  <si>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</si>
  <si>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</si>
  <si>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</si>
  <si>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</si>
  <si>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</si>
  <si>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</si>
  <si>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</si>
  <si>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</si>
  <si>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</si>
  <si>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</si>
  <si>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</si>
  <si>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</si>
  <si>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</si>
  <si>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</si>
  <si>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</si>
  <si>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</si>
  <si>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</si>
  <si>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</si>
  <si>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</si>
  <si>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</si>
  <si>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</si>
  <si>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</si>
  <si>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</si>
  <si>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</si>
  <si>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</si>
  <si>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</si>
  <si>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</si>
  <si>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</si>
  <si>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</si>
  <si>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</si>
  <si>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</si>
  <si>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</si>
  <si>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</si>
  <si>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</si>
  <si>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</si>
  <si>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</si>
  <si>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</si>
  <si>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</si>
  <si>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</si>
  <si>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</si>
  <si>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</si>
  <si>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</si>
  <si>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</si>
  <si>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</si>
  <si>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</si>
  <si>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</si>
  <si>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</si>
  <si>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</si>
  <si>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</si>
  <si>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</si>
  <si>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</si>
  <si>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</si>
  <si>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</si>
  <si>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</si>
  <si>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</si>
  <si>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</si>
  <si>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</si>
  <si>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</si>
  <si>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</si>
  <si>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</si>
  <si>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</si>
  <si>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</si>
  <si>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</si>
  <si>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</si>
  <si>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</si>
  <si>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</si>
  <si>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</si>
  <si>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</si>
  <si>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</si>
  <si>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</si>
  <si>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</si>
  <si>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</si>
  <si>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</si>
  <si>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</si>
  <si>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</si>
  <si>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</si>
  <si>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</si>
  <si>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</si>
  <si>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</si>
  <si>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</si>
  <si>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</si>
  <si>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</si>
  <si>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</si>
  <si>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</si>
  <si>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</si>
  <si>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</si>
  <si>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</si>
  <si>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</si>
  <si>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</si>
  <si>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</si>
  <si>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</si>
  <si>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</si>
  <si>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</si>
  <si>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</si>
  <si>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</si>
  <si>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</si>
  <si>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</si>
  <si>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</si>
  <si>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</si>
  <si>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</si>
  <si>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</si>
  <si>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</si>
  <si>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</si>
  <si>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</si>
  <si>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</si>
  <si>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</si>
  <si>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</si>
  <si>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</si>
  <si>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</si>
  <si>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</si>
  <si>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</si>
  <si>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</si>
  <si>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</si>
  <si>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</si>
  <si>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</si>
  <si>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</si>
  <si>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</si>
  <si>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</si>
  <si>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</si>
  <si>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</si>
  <si>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</si>
  <si>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</si>
  <si>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</si>
  <si>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</si>
  <si>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</si>
  <si>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</si>
  <si>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</si>
  <si>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</si>
  <si>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</si>
  <si>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</si>
  <si>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</si>
  <si>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</si>
  <si>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</si>
  <si>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</si>
  <si>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</si>
  <si>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</si>
  <si>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</si>
  <si>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</si>
  <si>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</si>
  <si>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</si>
  <si>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</si>
  <si>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</si>
  <si>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</si>
  <si>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</si>
  <si>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</si>
  <si>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</si>
  <si>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</si>
  <si>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</si>
  <si>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</si>
  <si>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</si>
  <si>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</si>
  <si>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</si>
  <si>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</si>
  <si>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</si>
  <si>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</si>
  <si>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</si>
  <si>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</si>
  <si>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</si>
  <si>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</si>
  <si>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</si>
  <si>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</si>
  <si>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</si>
  <si>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</si>
  <si>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</si>
  <si>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</si>
  <si>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</si>
  <si>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</si>
  <si>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</si>
  <si>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</si>
  <si>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</si>
  <si>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</si>
  <si>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</si>
  <si>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</si>
  <si>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</si>
  <si>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</si>
  <si>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</si>
  <si>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</si>
  <si>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</si>
  <si>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</si>
  <si>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</si>
  <si>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</si>
  <si>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</si>
  <si>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</si>
  <si>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</si>
  <si>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</si>
  <si>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</si>
  <si>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</si>
  <si>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</si>
  <si>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</si>
  <si>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</si>
  <si>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</si>
  <si>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</si>
  <si>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</si>
  <si>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</si>
  <si>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</si>
  <si>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</si>
  <si>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</si>
  <si>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</si>
  <si>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</si>
  <si>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</si>
  <si>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</si>
  <si>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</si>
  <si>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</si>
  <si>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</si>
  <si>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</si>
  <si>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</si>
  <si>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</si>
  <si>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</si>
  <si>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</si>
  <si>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</si>
  <si>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</si>
  <si>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</si>
  <si>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</si>
  <si>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</si>
  <si>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</si>
  <si>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</si>
  <si>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</si>
  <si>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</si>
  <si>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</si>
  <si>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</si>
  <si>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</si>
  <si>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</si>
  <si>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</si>
  <si>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</si>
  <si>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</si>
  <si>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</si>
  <si>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</si>
  <si>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</si>
  <si>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</si>
  <si>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</si>
  <si>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</si>
  <si>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</si>
  <si>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</si>
  <si>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</si>
  <si>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</si>
  <si>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</si>
  <si>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</si>
  <si>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</si>
  <si>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</si>
  <si>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</si>
  <si>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</si>
  <si>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</si>
  <si>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</si>
  <si>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</si>
  <si>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</si>
  <si>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</si>
  <si>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</si>
  <si>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</si>
  <si>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</si>
  <si>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</si>
  <si>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</si>
  <si>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</si>
  <si>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</si>
  <si>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</si>
  <si>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</si>
  <si>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</si>
  <si>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</si>
  <si>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</si>
  <si>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</si>
  <si>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</si>
  <si>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</si>
  <si>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</si>
  <si>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</si>
  <si>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</si>
  <si>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</si>
  <si>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</si>
  <si>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</si>
  <si>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</si>
  <si>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</si>
  <si>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</si>
  <si>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</si>
  <si>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</si>
  <si>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</si>
  <si>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</si>
  <si>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</si>
  <si>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</si>
  <si>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</si>
  <si>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</si>
  <si>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</si>
  <si>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</si>
  <si>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</si>
  <si>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</si>
  <si>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</si>
  <si>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</si>
  <si>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</si>
  <si>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</si>
  <si>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</si>
  <si>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</si>
  <si>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</si>
  <si>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</si>
  <si>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</si>
  <si>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</si>
  <si>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</si>
  <si>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</si>
  <si>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</si>
  <si>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</si>
  <si>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</si>
  <si>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</si>
  <si>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</si>
  <si>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</si>
  <si>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</si>
  <si>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</si>
  <si>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</si>
  <si>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</si>
  <si>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</si>
  <si>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</si>
  <si>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</si>
  <si>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</si>
  <si>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</si>
  <si>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</si>
  <si>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</si>
  <si>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</si>
  <si>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</si>
  <si>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</si>
  <si>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</si>
  <si>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</si>
  <si>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</si>
  <si>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</si>
  <si>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</si>
  <si>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</si>
  <si>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</si>
  <si>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</si>
  <si>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</si>
  <si>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</si>
  <si>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</si>
  <si>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</si>
  <si>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</si>
  <si>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</si>
  <si>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</si>
  <si>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</si>
  <si>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</si>
  <si>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</si>
  <si>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</si>
  <si>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</si>
  <si>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</si>
  <si>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</si>
  <si>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</si>
  <si>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</si>
  <si>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</si>
  <si>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</si>
  <si>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</si>
  <si>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</si>
  <si>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</si>
  <si>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</si>
  <si>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</si>
  <si>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</si>
  <si>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</si>
  <si>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</si>
  <si>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</si>
  <si>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</si>
  <si>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</si>
  <si>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</si>
  <si>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</si>
  <si>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</si>
  <si>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</si>
  <si>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</si>
  <si>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</si>
  <si>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</si>
  <si>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</si>
  <si>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</si>
  <si>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</si>
  <si>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</si>
  <si>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</si>
  <si>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</si>
  <si>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</si>
  <si>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</si>
  <si>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</si>
  <si>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</si>
  <si>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</si>
  <si>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</si>
  <si>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</si>
  <si>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</si>
  <si>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</si>
  <si>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</si>
  <si>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</si>
  <si>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</si>
  <si>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</si>
  <si>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</si>
  <si>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</si>
  <si>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</si>
  <si>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</si>
  <si>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</si>
  <si>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</si>
  <si>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</si>
  <si>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</si>
  <si>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</si>
  <si>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</si>
  <si>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</si>
  <si>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</si>
  <si>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</si>
  <si>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</si>
  <si>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</si>
  <si>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</si>
  <si>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</si>
  <si>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</si>
  <si>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</si>
  <si>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</si>
  <si>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</si>
  <si>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</si>
  <si>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</si>
  <si>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</si>
  <si>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</si>
  <si>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</si>
  <si>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</si>
  <si>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</si>
  <si>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</si>
  <si>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</si>
  <si>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</si>
  <si>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</si>
  <si>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</si>
  <si>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</si>
  <si>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</si>
  <si>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</si>
  <si>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</si>
  <si>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</si>
  <si>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</si>
  <si>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</si>
  <si>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</si>
  <si>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</si>
  <si>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</si>
  <si>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</si>
  <si>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</si>
  <si>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</si>
  <si>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</si>
  <si>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</si>
  <si>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</si>
  <si>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</si>
  <si>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</si>
  <si>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</si>
  <si>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</si>
  <si>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</si>
  <si>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</si>
  <si>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</si>
  <si>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</si>
  <si>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</si>
  <si>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</si>
  <si>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</si>
  <si>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</si>
  <si>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</si>
  <si>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</si>
  <si>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</si>
  <si>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</si>
  <si>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</si>
  <si>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</si>
  <si>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</si>
  <si>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</si>
  <si>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</si>
  <si>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</si>
  <si>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</si>
  <si>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</si>
  <si>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</si>
  <si>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</si>
  <si>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</si>
  <si>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</si>
  <si>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</si>
  <si>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</si>
  <si>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</si>
  <si>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</si>
  <si>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</si>
  <si>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</si>
  <si>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</si>
  <si>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</si>
  <si>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</si>
  <si>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</si>
  <si>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</si>
  <si>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</si>
  <si>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</si>
  <si>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</si>
  <si>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</si>
  <si>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</si>
  <si>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</si>
  <si>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</si>
  <si>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</si>
  <si>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</si>
  <si>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</si>
  <si>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</si>
  <si>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</si>
  <si>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</si>
  <si>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</si>
  <si>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</si>
  <si>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</si>
  <si>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</si>
  <si>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</si>
  <si>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</si>
  <si>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</si>
  <si>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</si>
  <si>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</si>
  <si>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</si>
  <si>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</si>
  <si>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</si>
  <si>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</si>
  <si>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</si>
  <si>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</si>
  <si>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</si>
  <si>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</si>
  <si>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</si>
  <si>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</si>
  <si>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</si>
  <si>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</si>
  <si>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</si>
  <si>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</si>
  <si>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</si>
  <si>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</si>
  <si>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</si>
  <si>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</si>
  <si>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</si>
  <si>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</si>
  <si>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</si>
  <si>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</si>
  <si>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</si>
  <si>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</si>
  <si>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</si>
  <si>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</si>
  <si>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</si>
  <si>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</si>
  <si>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</si>
  <si>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</si>
  <si>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</si>
  <si>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</si>
  <si>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</si>
  <si>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</si>
  <si>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</si>
  <si>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</si>
  <si>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</si>
  <si>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</si>
  <si>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</si>
  <si>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</si>
  <si>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</si>
  <si>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</si>
  <si>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</si>
  <si>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</si>
  <si>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</si>
  <si>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</si>
  <si>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</si>
  <si>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</si>
  <si>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</si>
  <si>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</si>
  <si>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</si>
  <si>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</si>
  <si>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</si>
  <si>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</si>
  <si>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</si>
  <si>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</si>
  <si>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</si>
  <si>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</si>
  <si>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</si>
  <si>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</si>
  <si>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</si>
  <si>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</si>
  <si>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</si>
  <si>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</si>
  <si>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</si>
  <si>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</si>
  <si>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</si>
  <si>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</si>
  <si>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</si>
  <si>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</si>
  <si>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</si>
  <si>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</si>
  <si>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</si>
  <si>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</si>
  <si>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</si>
  <si>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</si>
  <si>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</si>
  <si>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</si>
  <si>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</si>
  <si>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</si>
  <si>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</si>
  <si>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</si>
  <si>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</si>
  <si>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</si>
  <si>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</si>
  <si>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</si>
  <si>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</si>
  <si>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</si>
  <si>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</si>
  <si>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</si>
  <si>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</si>
  <si>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</si>
  <si>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</si>
  <si>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</si>
  <si>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</si>
  <si>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</si>
  <si>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</si>
  <si>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</si>
  <si>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</si>
  <si>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</si>
  <si>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</si>
  <si>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</si>
  <si>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</si>
  <si>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</si>
  <si>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</si>
  <si>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</si>
  <si>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</si>
  <si>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</si>
  <si>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</si>
  <si>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</si>
  <si>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</si>
  <si>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</si>
  <si>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</si>
  <si>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</si>
  <si>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</si>
  <si>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</si>
  <si>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</si>
  <si>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</si>
  <si>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</si>
  <si>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</si>
  <si>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</si>
  <si>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</si>
  <si>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</si>
  <si>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</si>
  <si>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</si>
  <si>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</si>
  <si>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</si>
  <si>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</si>
  <si>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</si>
  <si>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</si>
  <si>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</si>
  <si>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</si>
  <si>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</si>
  <si>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</si>
  <si>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</si>
  <si>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</si>
  <si>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</si>
  <si>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</si>
  <si>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</si>
  <si>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</si>
  <si>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</si>
  <si>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</si>
  <si>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</si>
  <si>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</si>
  <si>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</si>
  <si>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</si>
  <si>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</si>
  <si>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</si>
  <si>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</si>
  <si>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</si>
  <si>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</si>
  <si>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</si>
  <si>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</si>
  <si>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</si>
  <si>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</si>
  <si>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</si>
  <si>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</si>
  <si>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</si>
  <si>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</si>
  <si>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</si>
  <si>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</si>
  <si>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</si>
  <si>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</si>
  <si>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</si>
  <si>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</si>
  <si>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</si>
  <si>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</si>
  <si>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</si>
  <si>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</si>
  <si>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</si>
  <si>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</si>
  <si>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</si>
  <si>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</si>
  <si>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</si>
  <si>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</si>
  <si>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</si>
  <si>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</si>
  <si>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</si>
  <si>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</si>
  <si>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</si>
  <si>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</si>
  <si>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</si>
  <si>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</si>
  <si>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</si>
  <si>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</si>
  <si>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</si>
  <si>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</si>
  <si>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</si>
  <si>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</si>
  <si>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</si>
  <si>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</si>
  <si>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</si>
  <si>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</si>
  <si>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</si>
  <si>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</si>
  <si>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</si>
  <si>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</si>
  <si>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</si>
  <si>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</si>
  <si>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</si>
  <si>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</si>
  <si>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</si>
  <si>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</si>
  <si>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</si>
  <si>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</si>
  <si>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</si>
  <si>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</si>
  <si>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</si>
  <si>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</si>
  <si>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</si>
  <si>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</si>
  <si>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</si>
  <si>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</si>
  <si>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</si>
  <si>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</si>
  <si>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</si>
  <si>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</si>
  <si>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</si>
  <si>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</si>
  <si>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</si>
  <si>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</si>
  <si>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</si>
  <si>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</si>
  <si>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</si>
  <si>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</si>
  <si>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</si>
  <si>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</si>
  <si>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</si>
  <si>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</si>
  <si>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</si>
  <si>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</si>
  <si>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</si>
  <si>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</si>
  <si>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</si>
  <si>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</si>
  <si>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</si>
  <si>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</si>
  <si>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</si>
  <si>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</si>
  <si>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</si>
  <si>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</si>
  <si>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</si>
  <si>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</si>
  <si>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</si>
  <si>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</si>
  <si>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</si>
  <si>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</si>
  <si>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</si>
  <si>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</si>
  <si>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</si>
  <si>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</si>
  <si>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</si>
  <si>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</si>
  <si>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</si>
  <si>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</si>
  <si>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</si>
  <si>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</si>
  <si>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</si>
  <si>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</si>
  <si>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</si>
  <si>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</si>
  <si>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</si>
  <si>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</si>
  <si>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</si>
  <si>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</si>
  <si>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</si>
  <si>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</si>
  <si>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</si>
  <si>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</si>
  <si>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</si>
  <si>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</si>
  <si>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</si>
  <si>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</si>
  <si>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</si>
  <si>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</si>
  <si>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</si>
  <si>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</si>
  <si>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</si>
  <si>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</si>
  <si>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</si>
  <si>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</si>
  <si>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</si>
  <si>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</si>
  <si>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</si>
  <si>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</si>
  <si>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</si>
  <si>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</si>
  <si>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</si>
  <si>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</si>
  <si>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</si>
  <si>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</si>
  <si>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</si>
  <si>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</si>
  <si>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</si>
  <si>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</si>
  <si>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</si>
  <si>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</si>
  <si>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</si>
  <si>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</si>
  <si>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</si>
  <si>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</si>
  <si>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</si>
  <si>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</si>
  <si>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</si>
  <si>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</si>
  <si>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</si>
  <si>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</si>
  <si>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</si>
  <si>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</si>
  <si>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</si>
  <si>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</si>
  <si>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</si>
  <si>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</si>
  <si>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</si>
  <si>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</si>
  <si>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</si>
  <si>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</si>
  <si>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</si>
  <si>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</si>
  <si>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</si>
  <si>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</si>
  <si>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</si>
  <si>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</si>
  <si>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</si>
  <si>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</si>
  <si>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</si>
  <si>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</si>
  <si>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</si>
  <si>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</si>
  <si>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</si>
  <si>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</si>
  <si>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</si>
  <si>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</si>
  <si>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</si>
  <si>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</si>
  <si>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</si>
  <si>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</si>
  <si>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</si>
  <si>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</si>
  <si>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</si>
  <si>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</si>
  <si>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</si>
  <si>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</si>
  <si>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</si>
  <si>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</si>
  <si>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</si>
  <si>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</si>
  <si>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</si>
  <si>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</si>
  <si>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</si>
  <si>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</si>
  <si>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</si>
  <si>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</si>
  <si>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</si>
  <si>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</si>
  <si>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</si>
  <si>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</si>
  <si>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</si>
  <si>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</si>
  <si>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</si>
  <si>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</si>
  <si>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</si>
  <si>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</si>
  <si>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</si>
  <si>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</si>
  <si>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</si>
  <si>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</si>
  <si>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</si>
  <si>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</si>
  <si>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</si>
  <si>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</si>
  <si>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</si>
  <si>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</si>
  <si>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</si>
  <si>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</si>
  <si>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</si>
  <si>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</si>
  <si>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</si>
  <si>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</si>
  <si>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</si>
  <si>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</si>
  <si>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</si>
  <si>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</si>
  <si>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</si>
  <si>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</si>
  <si>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</si>
  <si>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</si>
  <si>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</si>
  <si>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</si>
  <si>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</si>
  <si>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</si>
  <si>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</si>
  <si>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</si>
  <si>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</si>
  <si>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</si>
  <si>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</si>
  <si>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</si>
  <si>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</si>
  <si>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</si>
  <si>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</si>
  <si>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</si>
  <si>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</si>
  <si>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</si>
  <si>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</si>
  <si>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</si>
  <si>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</si>
  <si>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</si>
  <si>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</si>
  <si>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</si>
  <si>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</si>
  <si>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</si>
  <si>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</si>
  <si>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</si>
  <si>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</si>
  <si>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</si>
  <si>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</si>
  <si>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</si>
  <si>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</si>
  <si>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</si>
  <si>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</si>
  <si>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</si>
  <si>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</si>
  <si>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</si>
  <si>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</si>
  <si>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</si>
  <si>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</si>
  <si>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</si>
  <si>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</si>
  <si>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</si>
  <si>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</si>
  <si>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</si>
  <si>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</si>
  <si>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</si>
  <si>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</si>
  <si>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</si>
  <si>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</si>
  <si>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</si>
  <si>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</si>
  <si>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</si>
  <si>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</si>
  <si>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</si>
  <si>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</si>
  <si>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</si>
  <si>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</si>
  <si>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</si>
  <si>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</si>
  <si>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</si>
  <si>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</si>
  <si>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</si>
  <si>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</si>
  <si>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</si>
  <si>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</si>
  <si>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</si>
  <si>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</si>
  <si>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</si>
  <si>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</si>
  <si>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</si>
  <si>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</si>
  <si>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</si>
  <si>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</si>
  <si>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</si>
  <si>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</si>
  <si>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</si>
  <si>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</si>
  <si>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</si>
  <si>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</si>
  <si>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</si>
  <si>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</si>
  <si>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</si>
  <si>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</si>
  <si>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</si>
  <si>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</si>
  <si>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</si>
  <si>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</si>
  <si>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</si>
  <si>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</si>
  <si>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</si>
  <si>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</si>
  <si>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</si>
  <si>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</si>
  <si>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</si>
  <si>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</si>
  <si>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</si>
  <si>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</si>
  <si>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</si>
  <si>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</si>
  <si>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</si>
  <si>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</si>
  <si>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</si>
  <si>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</si>
  <si>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</si>
  <si>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</si>
  <si>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</si>
  <si>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</si>
  <si>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</si>
  <si>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</si>
  <si>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</si>
  <si>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</si>
  <si>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</si>
  <si>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</si>
  <si>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</si>
  <si>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</si>
  <si>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</si>
  <si>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</si>
  <si>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</si>
  <si>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</si>
  <si>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</si>
  <si>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</si>
  <si>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</si>
  <si>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</si>
  <si>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</si>
  <si>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</si>
  <si>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</si>
  <si>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</si>
  <si>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</si>
  <si>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</si>
  <si>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</si>
  <si>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</si>
  <si>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</si>
  <si>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</si>
  <si>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</si>
  <si>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</si>
  <si>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</si>
  <si>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</si>
  <si>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</si>
  <si>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</si>
  <si>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</si>
  <si>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</si>
  <si>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</si>
  <si>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</si>
  <si>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</si>
  <si>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</si>
  <si>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</si>
  <si>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</si>
  <si>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</si>
  <si>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</si>
  <si>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</si>
  <si>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</si>
  <si>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</si>
  <si>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</si>
  <si>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</si>
  <si>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</si>
  <si>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</si>
  <si>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</si>
  <si>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</si>
  <si>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</si>
  <si>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</si>
  <si>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</si>
  <si>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</si>
  <si>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</si>
  <si>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</si>
  <si>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</si>
  <si>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</si>
  <si>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</si>
  <si>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</si>
  <si>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</si>
  <si>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</si>
  <si>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</si>
  <si>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</si>
  <si>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</si>
  <si>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</si>
  <si>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</si>
  <si>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</si>
  <si>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</si>
  <si>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</si>
  <si>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</si>
  <si>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</si>
  <si>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</si>
  <si>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</si>
  <si>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</si>
  <si>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</si>
  <si>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</si>
  <si>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</si>
  <si>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</si>
  <si>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</si>
  <si>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</si>
  <si>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</si>
  <si>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</si>
  <si>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</si>
  <si>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</si>
  <si>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</si>
  <si>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</si>
  <si>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</si>
  <si>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</si>
  <si>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</si>
  <si>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</si>
  <si>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</si>
  <si>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</si>
  <si>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</si>
  <si>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</si>
  <si>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</si>
  <si>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</si>
  <si>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</si>
  <si>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</si>
  <si>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</si>
  <si>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</si>
  <si>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</si>
  <si>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</si>
  <si>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</si>
  <si>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</si>
  <si>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</si>
  <si>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</si>
  <si>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</si>
  <si>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</si>
  <si>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</si>
  <si>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</si>
  <si>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</si>
  <si>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</si>
  <si>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</si>
  <si>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</si>
  <si>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</si>
  <si>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</si>
  <si>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</si>
  <si>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</si>
  <si>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</si>
  <si>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</si>
  <si>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</si>
  <si>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</si>
  <si>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</si>
  <si>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</si>
  <si>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</si>
  <si>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</si>
  <si>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</si>
  <si>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</si>
  <si>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</si>
  <si>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</si>
  <si>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</si>
  <si>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</si>
  <si>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</si>
  <si>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</si>
  <si>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</si>
  <si>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</si>
  <si>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</si>
  <si>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</si>
  <si>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</si>
  <si>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</si>
  <si>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</si>
  <si>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</si>
  <si>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</si>
  <si>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</si>
  <si>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</si>
  <si>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</si>
  <si>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</si>
  <si>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</si>
  <si>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</si>
  <si>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</si>
  <si>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</si>
  <si>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</si>
  <si>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</si>
  <si>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</si>
  <si>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</si>
  <si>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</si>
  <si>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</si>
  <si>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</si>
  <si>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</si>
  <si>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</si>
  <si>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</si>
  <si>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</si>
  <si>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</si>
  <si>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</si>
  <si>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</si>
  <si>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</si>
  <si>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</si>
  <si>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</si>
  <si>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</si>
  <si>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</si>
  <si>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</si>
  <si>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</si>
  <si>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</si>
  <si>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</si>
  <si>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</si>
  <si>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</si>
  <si>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</si>
  <si>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</si>
  <si>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</si>
  <si>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</si>
  <si>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</si>
  <si>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</si>
  <si>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</si>
  <si>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</si>
  <si>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</si>
  <si>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</si>
  <si>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</si>
  <si>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</si>
  <si>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</si>
  <si>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</si>
  <si>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</si>
  <si>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</si>
  <si>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</si>
  <si>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</si>
  <si>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</si>
  <si>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</si>
  <si>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</si>
  <si>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</si>
  <si>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</si>
  <si>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</si>
  <si>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</si>
  <si>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</si>
  <si>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</si>
  <si>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</si>
  <si>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</si>
  <si>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</si>
  <si>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</si>
  <si>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</si>
  <si>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</si>
  <si>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</si>
  <si>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</si>
  <si>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</si>
  <si>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</si>
  <si>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</si>
  <si>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</si>
  <si>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</si>
  <si>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</si>
  <si>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</si>
  <si>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</si>
  <si>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</si>
  <si>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</si>
  <si>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</si>
  <si>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</si>
  <si>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</si>
  <si>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</si>
  <si>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</si>
  <si>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</si>
  <si>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</si>
  <si>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</si>
  <si>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</si>
  <si>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</si>
  <si>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</si>
  <si>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</si>
  <si>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</si>
  <si>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</si>
  <si>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</si>
  <si>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</si>
  <si>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</si>
  <si>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</si>
  <si>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</si>
  <si>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</si>
  <si>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</si>
  <si>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</si>
  <si>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</si>
  <si>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</si>
  <si>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</si>
  <si>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</si>
  <si>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</si>
  <si>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</si>
  <si>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</si>
  <si>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</si>
  <si>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</si>
  <si>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</si>
  <si>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</si>
  <si>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</si>
  <si>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</si>
  <si>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</si>
  <si>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</si>
  <si>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</si>
  <si>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</si>
  <si>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</si>
  <si>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</si>
  <si>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</si>
  <si>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</si>
  <si>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</si>
  <si>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</si>
  <si>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</si>
  <si>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</si>
  <si>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</si>
  <si>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</si>
  <si>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</si>
  <si>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</si>
  <si>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</si>
  <si>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</si>
  <si>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</si>
  <si>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</si>
  <si>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</si>
  <si>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</si>
  <si>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</si>
  <si>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</si>
  <si>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</si>
  <si>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</si>
  <si>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</si>
  <si>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</si>
  <si>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</si>
  <si>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</si>
  <si>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</si>
  <si>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</si>
  <si>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</si>
  <si>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</si>
  <si>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</si>
  <si>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</si>
  <si>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</si>
  <si>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</si>
  <si>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</si>
  <si>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</si>
  <si>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</si>
  <si>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</si>
  <si>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</si>
  <si>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</si>
  <si>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</si>
  <si>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</si>
  <si>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</si>
  <si>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</si>
  <si>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</si>
  <si>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</si>
  <si>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</si>
  <si>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</si>
  <si>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</si>
  <si>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</si>
  <si>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</si>
  <si>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</si>
  <si>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</si>
  <si>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</si>
  <si>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</si>
  <si>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</si>
  <si>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</si>
  <si>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</si>
  <si>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</si>
  <si>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</si>
  <si>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</si>
  <si>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</si>
  <si>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</si>
  <si>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</si>
  <si>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</si>
  <si>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</si>
  <si>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</si>
  <si>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</si>
  <si>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</si>
  <si>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</si>
  <si>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</si>
  <si>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</si>
  <si>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</si>
  <si>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</si>
  <si>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</si>
  <si>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</si>
  <si>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</si>
  <si>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</si>
  <si>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</si>
  <si>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</si>
  <si>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</si>
  <si>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</si>
  <si>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</si>
  <si>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</si>
  <si>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</si>
  <si>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</si>
  <si>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</si>
  <si>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</si>
  <si>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</si>
  <si>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</si>
  <si>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</si>
  <si>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</si>
  <si>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</si>
  <si>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</si>
  <si>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</si>
  <si>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</si>
  <si>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</si>
  <si>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</si>
  <si>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</si>
  <si>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</si>
  <si>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</si>
  <si>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</si>
  <si>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</si>
  <si>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</si>
  <si>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</si>
  <si>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</si>
  <si>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</si>
  <si>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</si>
  <si>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</si>
  <si>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</si>
  <si>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</si>
  <si>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</si>
  <si>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</si>
  <si>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</si>
  <si>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</si>
  <si>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</si>
  <si>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</si>
  <si>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</si>
  <si>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</si>
  <si>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</si>
  <si>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</si>
  <si>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</si>
  <si>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</si>
  <si>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</si>
  <si>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</si>
  <si>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</si>
  <si>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</si>
  <si>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</si>
  <si>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</si>
  <si>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</si>
  <si>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</si>
  <si>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</si>
  <si>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</si>
  <si>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</si>
  <si>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</si>
  <si>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</si>
  <si>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</si>
  <si>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</si>
  <si>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</si>
  <si>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</si>
  <si>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</si>
  <si>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</si>
  <si>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</si>
  <si>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</si>
  <si>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</si>
  <si>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</si>
  <si>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</si>
  <si>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</si>
  <si>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</si>
  <si>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</si>
  <si>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</si>
  <si>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</si>
  <si>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</si>
  <si>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</si>
  <si>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</si>
  <si>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</si>
  <si>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</si>
  <si>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</si>
  <si>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</si>
  <si>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</si>
  <si>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</si>
  <si>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</si>
  <si>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</si>
  <si>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</si>
  <si>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</si>
  <si>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</si>
  <si>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</si>
  <si>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</si>
  <si>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</si>
  <si>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</si>
  <si>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</si>
  <si>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</si>
  <si>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</si>
  <si>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</si>
  <si>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</si>
  <si>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</si>
  <si>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</si>
  <si>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</si>
  <si>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</si>
  <si>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</si>
  <si>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</si>
  <si>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</si>
  <si>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</si>
  <si>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</si>
  <si>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</si>
  <si>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</si>
  <si>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</si>
  <si>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</si>
  <si>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</si>
  <si>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</si>
  <si>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</si>
  <si>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</si>
  <si>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</si>
  <si>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</si>
  <si>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</si>
  <si>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</si>
  <si>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</si>
  <si>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</si>
  <si>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</si>
  <si>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</si>
  <si>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</si>
  <si>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</si>
  <si>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</si>
  <si>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</si>
  <si>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</si>
  <si>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</si>
  <si>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</si>
  <si>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</si>
  <si>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</si>
  <si>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</si>
  <si>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</si>
  <si>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</si>
  <si>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</si>
  <si>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</si>
  <si>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</si>
  <si>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</si>
  <si>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</si>
  <si>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</si>
  <si>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</si>
  <si>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</si>
  <si>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</si>
  <si>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</si>
  <si>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</si>
  <si>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</si>
  <si>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</si>
  <si>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</si>
  <si>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</si>
  <si>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</si>
  <si>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</si>
  <si>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</si>
  <si>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</si>
  <si>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</si>
  <si>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</si>
  <si>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</si>
  <si>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</si>
  <si>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</si>
  <si>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</si>
  <si>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</si>
  <si>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</si>
  <si>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</si>
  <si>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</si>
  <si>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</si>
  <si>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</si>
  <si>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</si>
  <si>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</si>
  <si>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</si>
  <si>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</si>
  <si>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</si>
  <si>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</si>
  <si>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</si>
  <si>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</si>
  <si>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</si>
  <si>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</si>
  <si>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</si>
  <si>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</si>
  <si>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</si>
  <si>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</si>
  <si>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</si>
  <si>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</si>
  <si>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</si>
  <si>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</si>
  <si>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</si>
  <si>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</si>
  <si>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</si>
  <si>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</si>
  <si>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</si>
  <si>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</si>
  <si>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</si>
  <si>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</si>
  <si>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</si>
  <si>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</si>
  <si>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</si>
  <si>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</si>
  <si>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</si>
  <si>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</si>
  <si>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</si>
  <si>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</si>
  <si>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</si>
  <si>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</si>
  <si>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</si>
  <si>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</si>
  <si>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</si>
  <si>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</si>
  <si>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</si>
  <si>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</si>
  <si>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</si>
  <si>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</si>
  <si>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</si>
  <si>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</si>
  <si>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</si>
  <si>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</si>
  <si>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</si>
  <si>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</si>
  <si>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</si>
  <si>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</si>
  <si>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</si>
  <si>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</si>
  <si>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</si>
  <si>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</si>
  <si>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</si>
  <si>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</si>
  <si>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</si>
  <si>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</si>
  <si>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</si>
  <si>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</si>
  <si>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</si>
  <si>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</si>
  <si>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</si>
  <si>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</si>
  <si>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</si>
  <si>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</si>
  <si>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</si>
  <si>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</si>
  <si>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</si>
  <si>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</si>
  <si>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</si>
  <si>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</si>
  <si>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</si>
  <si>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</si>
  <si>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</si>
  <si>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</si>
  <si>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</si>
  <si>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</si>
  <si>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</si>
  <si>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</si>
  <si>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</si>
  <si>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</si>
  <si>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</si>
  <si>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</si>
  <si>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</si>
  <si>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</si>
  <si>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</si>
  <si>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</si>
  <si>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</si>
  <si>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</si>
  <si>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</si>
  <si>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</si>
  <si>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</si>
  <si>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</si>
  <si>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</si>
  <si>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</si>
  <si>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</si>
  <si>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</si>
  <si>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</si>
  <si>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</si>
  <si>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</si>
  <si>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</si>
  <si>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</si>
  <si>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</si>
  <si>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</si>
  <si>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</si>
  <si>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</si>
  <si>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</si>
  <si>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</si>
  <si>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</si>
  <si>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</si>
  <si>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</si>
  <si>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</si>
  <si>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</si>
  <si>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</si>
  <si>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</si>
  <si>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</si>
  <si>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</si>
  <si>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</si>
  <si>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</si>
  <si>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</si>
  <si>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</si>
  <si>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</si>
  <si>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</si>
  <si>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</si>
  <si>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</si>
  <si>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</si>
  <si>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</si>
  <si>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</si>
  <si>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</si>
  <si>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</si>
  <si>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</si>
  <si>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</si>
  <si>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</si>
  <si>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</si>
  <si>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</si>
  <si>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</si>
  <si>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</si>
  <si>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</si>
  <si>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</si>
  <si>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</si>
  <si>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</si>
  <si>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</si>
  <si>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</si>
  <si>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</si>
  <si>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</si>
  <si>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</si>
  <si>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</si>
  <si>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</si>
  <si>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</si>
  <si>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</si>
  <si>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</si>
  <si>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</si>
  <si>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</si>
  <si>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</si>
  <si>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</si>
  <si>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</si>
  <si>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</si>
  <si>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</si>
  <si>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</si>
  <si>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</si>
  <si>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</si>
  <si>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</si>
  <si>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</si>
  <si>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</si>
  <si>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</si>
  <si>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</si>
  <si>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</si>
  <si>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</si>
  <si>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</si>
  <si>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</si>
  <si>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</si>
  <si>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</si>
  <si>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</si>
  <si>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</si>
  <si>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</si>
  <si>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</si>
  <si>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</si>
  <si>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</si>
  <si>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</si>
  <si>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</si>
  <si>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</si>
  <si>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</si>
  <si>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</si>
  <si>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</si>
  <si>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</si>
  <si>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</si>
  <si>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</si>
  <si>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</si>
  <si>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</si>
  <si>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</si>
  <si>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</si>
  <si>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</si>
  <si>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</si>
  <si>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</si>
  <si>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</si>
  <si>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</si>
  <si>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</si>
  <si>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</si>
  <si>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</si>
  <si>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</si>
  <si>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</si>
  <si>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</si>
  <si>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</si>
  <si>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</si>
  <si>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</si>
  <si>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</si>
  <si>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</si>
  <si>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</si>
  <si>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</si>
  <si>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</si>
  <si>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</si>
  <si>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</si>
  <si>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</si>
  <si>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</si>
  <si>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</si>
  <si>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</si>
  <si>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</si>
  <si>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</si>
  <si>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</si>
  <si>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</si>
  <si>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</si>
  <si>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</si>
  <si>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</si>
  <si>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</si>
  <si>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</si>
  <si>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</si>
  <si>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</si>
  <si>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</si>
  <si>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</si>
  <si>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</si>
  <si>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</si>
  <si>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</si>
  <si>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</si>
  <si>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</si>
  <si>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</si>
  <si>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</si>
  <si>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</si>
  <si>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</si>
  <si>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</si>
  <si>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</si>
  <si>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</si>
  <si>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</si>
  <si>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</si>
  <si>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</si>
  <si>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</si>
  <si>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</si>
  <si>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</si>
  <si>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</si>
  <si>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</si>
  <si>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</si>
  <si>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</si>
  <si>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</si>
  <si>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</si>
  <si>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</si>
  <si>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</si>
  <si>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</si>
  <si>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</si>
  <si>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</si>
  <si>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</si>
  <si>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</si>
  <si>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</si>
  <si>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</si>
  <si>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</si>
  <si>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</si>
  <si>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</si>
  <si>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</si>
  <si>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</si>
  <si>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</si>
  <si>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</si>
  <si>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</si>
  <si>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</si>
  <si>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</si>
  <si>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</si>
  <si>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</si>
  <si>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</si>
  <si>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</si>
  <si>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</si>
  <si>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</si>
  <si>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</si>
  <si>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</si>
  <si>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</si>
  <si>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</si>
  <si>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</si>
  <si>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</si>
  <si>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</si>
  <si>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</si>
  <si>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</si>
  <si>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</si>
  <si>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</si>
  <si>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</si>
  <si>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</si>
  <si>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</si>
  <si>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</si>
  <si>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</si>
  <si>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</si>
  <si>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</si>
  <si>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</si>
  <si>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</si>
  <si>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</si>
  <si>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</si>
  <si>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</si>
  <si>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</si>
  <si>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</si>
  <si>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</si>
  <si>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</si>
  <si>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</si>
  <si>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</si>
  <si>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</si>
  <si>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</si>
  <si>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</si>
  <si>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</si>
  <si>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</si>
  <si>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</si>
  <si>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</si>
  <si>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</si>
  <si>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</si>
  <si>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</si>
  <si>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</si>
  <si>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</si>
  <si>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</si>
  <si>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</si>
  <si>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</si>
  <si>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</si>
  <si>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</si>
  <si>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</si>
  <si>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</si>
  <si>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</si>
  <si>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</si>
  <si>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</si>
  <si>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</si>
  <si>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</si>
  <si>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</si>
  <si>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</si>
  <si>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</si>
  <si>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</si>
  <si>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</si>
  <si>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</si>
  <si>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</si>
  <si>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</si>
  <si>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</si>
  <si>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</si>
  <si>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</si>
  <si>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</si>
  <si>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</si>
  <si>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</si>
  <si>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</si>
  <si>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</si>
  <si>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</si>
  <si>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</si>
  <si>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</si>
  <si>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</si>
  <si>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</si>
  <si>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</si>
  <si>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</si>
  <si>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</si>
  <si>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</si>
  <si>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</si>
  <si>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</si>
  <si>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</si>
  <si>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</si>
  <si>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</si>
  <si>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</si>
  <si>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</si>
  <si>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</si>
  <si>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</si>
  <si>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</si>
  <si>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</si>
  <si>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</si>
  <si>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</si>
  <si>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</si>
  <si>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</si>
  <si>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</si>
  <si>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</si>
  <si>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</si>
  <si>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</si>
  <si>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</si>
  <si>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</si>
  <si>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</si>
  <si>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</si>
  <si>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</si>
  <si>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</si>
  <si>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</si>
  <si>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</si>
  <si>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</si>
  <si>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</si>
  <si>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</si>
  <si>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</si>
  <si>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</si>
  <si>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</si>
  <si>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</si>
  <si>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</si>
  <si>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</si>
  <si>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</si>
  <si>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</si>
  <si>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</si>
  <si>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</si>
  <si>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</si>
  <si>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</si>
  <si>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</si>
  <si>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</si>
  <si>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</si>
  <si>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</si>
  <si>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</si>
  <si>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</si>
  <si>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</si>
  <si>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</si>
  <si>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</si>
  <si>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</si>
  <si>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</si>
  <si>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</si>
  <si>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</si>
  <si>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</si>
  <si>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</si>
  <si>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</si>
  <si>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</si>
  <si>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</si>
  <si>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</si>
  <si>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</si>
  <si>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</si>
  <si>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</si>
  <si>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</si>
  <si>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</si>
  <si>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</si>
  <si>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</si>
  <si>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</si>
  <si>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</si>
  <si>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</si>
  <si>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</si>
  <si>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</si>
  <si>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</si>
  <si>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</si>
  <si>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</si>
  <si>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</si>
  <si>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</si>
  <si>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</si>
  <si>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</si>
  <si>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</si>
  <si>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</si>
  <si>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</si>
  <si>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</si>
  <si>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</si>
  <si>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</si>
  <si>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</si>
  <si>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</si>
  <si>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</si>
  <si>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</si>
  <si>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</si>
  <si>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</si>
  <si>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</si>
  <si>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</si>
  <si>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</si>
  <si>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</si>
  <si>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</si>
  <si>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</si>
  <si>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</si>
  <si>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</si>
  <si>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</si>
  <si>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</si>
  <si>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</si>
  <si>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</si>
  <si>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</si>
  <si>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</si>
  <si>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</si>
  <si>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</si>
  <si>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</si>
  <si>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</si>
  <si>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</si>
  <si>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</si>
  <si>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</si>
  <si>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</si>
  <si>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</si>
  <si>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</si>
  <si>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</si>
  <si>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</si>
  <si>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</si>
  <si>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</si>
  <si>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</si>
  <si>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</si>
  <si>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</si>
  <si>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</si>
  <si>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</si>
  <si>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</si>
  <si>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</si>
  <si>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</si>
  <si>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</si>
  <si>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</si>
  <si>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</si>
  <si>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</si>
  <si>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</si>
  <si>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</si>
  <si>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</si>
  <si>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</si>
  <si>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</si>
  <si>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</si>
  <si>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</si>
  <si>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</si>
  <si>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</si>
  <si>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</si>
  <si>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</si>
  <si>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</si>
  <si>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</si>
  <si>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</si>
  <si>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</si>
  <si>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</si>
  <si>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</si>
  <si>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</si>
  <si>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</si>
  <si>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</si>
  <si>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</si>
  <si>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</si>
  <si>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</si>
  <si>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</si>
  <si>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</si>
  <si>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</si>
  <si>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</si>
  <si>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</si>
  <si>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</si>
  <si>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</si>
  <si>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</si>
  <si>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</si>
  <si>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</si>
  <si>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</si>
  <si>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</si>
  <si>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</si>
  <si>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</si>
  <si>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</si>
  <si>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</si>
  <si>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</si>
  <si>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</si>
  <si>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</si>
  <si>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</si>
  <si>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</si>
  <si>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</si>
  <si>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</si>
  <si>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</si>
  <si>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</si>
  <si>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</si>
  <si>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</si>
  <si>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</si>
  <si>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</si>
  <si>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</si>
  <si>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</si>
  <si>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</si>
  <si>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</si>
  <si>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</si>
  <si>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</si>
  <si>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</si>
  <si>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</si>
  <si>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</si>
  <si>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</si>
  <si>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</si>
  <si>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</si>
  <si>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</si>
  <si>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</si>
  <si>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</si>
  <si>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</si>
  <si>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</si>
  <si>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</si>
  <si>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</si>
  <si>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</si>
  <si>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</si>
  <si>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</si>
  <si>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</si>
  <si>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</si>
  <si>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</si>
  <si>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</si>
  <si>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</si>
  <si>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</si>
  <si>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</si>
  <si>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</si>
  <si>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</si>
  <si>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</si>
  <si>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</si>
  <si>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</si>
  <si>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</si>
  <si>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</si>
  <si>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</si>
  <si>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</si>
  <si>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</si>
  <si>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</si>
  <si>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</si>
  <si>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</si>
  <si>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</si>
  <si>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</si>
  <si>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</si>
  <si>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</si>
  <si>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</si>
  <si>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</si>
  <si>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</si>
  <si>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</si>
  <si>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</si>
  <si>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</si>
  <si>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</si>
  <si>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</si>
  <si>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</si>
  <si>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</si>
  <si>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</si>
  <si>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</si>
  <si>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</si>
  <si>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</si>
  <si>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</si>
  <si>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</si>
  <si>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</si>
  <si>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</si>
  <si>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</si>
  <si>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</si>
  <si>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</si>
  <si>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</si>
  <si>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</si>
  <si>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</si>
  <si>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</si>
  <si>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</si>
  <si>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</si>
  <si>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</si>
  <si>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</si>
  <si>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</si>
  <si>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</si>
  <si>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</si>
  <si>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</si>
  <si>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</si>
  <si>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</si>
  <si>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</si>
  <si>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</si>
  <si>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</si>
  <si>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</si>
  <si>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</si>
  <si>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</si>
  <si>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</si>
  <si>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</si>
  <si>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</si>
  <si>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</si>
  <si>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</si>
  <si>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</si>
  <si>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</si>
  <si>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</si>
  <si>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</si>
  <si>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</si>
  <si>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</si>
  <si>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</si>
  <si>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</si>
  <si>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</si>
  <si>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</si>
  <si>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</si>
  <si>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</si>
  <si>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</si>
  <si>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</si>
  <si>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</si>
  <si>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</si>
  <si>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</si>
  <si>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</si>
  <si>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</si>
  <si>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</si>
  <si>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</si>
  <si>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</si>
  <si>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</si>
  <si>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</si>
  <si>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</si>
  <si>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</si>
  <si>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</si>
  <si>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</si>
  <si>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</si>
  <si>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</si>
  <si>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</si>
  <si>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</si>
  <si>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</si>
  <si>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</si>
  <si>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</si>
  <si>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</si>
  <si>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</si>
  <si>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</si>
  <si>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</si>
  <si>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</si>
  <si>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</si>
  <si>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</si>
  <si>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</si>
  <si>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</si>
  <si>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</si>
  <si>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</si>
  <si>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</si>
  <si>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</si>
  <si>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</si>
  <si>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</si>
  <si>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</si>
  <si>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</si>
  <si>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</si>
  <si>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</si>
  <si>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</si>
  <si>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</si>
  <si>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</si>
  <si>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</si>
  <si>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</si>
  <si>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</si>
  <si>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</si>
  <si>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</si>
  <si>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</si>
  <si>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</si>
  <si>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</si>
  <si>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</si>
  <si>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</si>
  <si>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</si>
  <si>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</si>
  <si>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</si>
  <si>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</si>
  <si>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</si>
  <si>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</si>
  <si>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</si>
  <si>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</si>
  <si>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</si>
  <si>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</si>
  <si>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</si>
  <si>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</si>
  <si>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</si>
  <si>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</si>
  <si>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</si>
  <si>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</si>
  <si>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</si>
  <si>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</si>
  <si>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</si>
  <si>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</si>
  <si>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</si>
  <si>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</si>
  <si>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</si>
  <si>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</si>
  <si>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</si>
  <si>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</si>
  <si>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</si>
  <si>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</si>
  <si>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</si>
  <si>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</si>
  <si>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</si>
  <si>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</si>
  <si>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</si>
  <si>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</si>
  <si>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</si>
  <si>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</si>
  <si>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</si>
  <si>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</si>
  <si>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</si>
  <si>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</si>
  <si>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</si>
  <si>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</si>
  <si>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</si>
  <si>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</si>
  <si>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</si>
  <si>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</si>
  <si>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</si>
  <si>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</si>
  <si>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</si>
  <si>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</si>
  <si>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</si>
  <si>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</si>
  <si>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</si>
  <si>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</si>
  <si>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</si>
  <si>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</si>
  <si>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</si>
  <si>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</si>
  <si>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</si>
  <si>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</si>
  <si>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</si>
  <si>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</si>
  <si>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</si>
  <si>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</si>
  <si>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</si>
  <si>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</si>
  <si>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</si>
  <si>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</si>
  <si>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</si>
  <si>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</si>
  <si>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</si>
  <si>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</si>
  <si>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</si>
  <si>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</si>
  <si>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</si>
  <si>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</si>
  <si>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</si>
  <si>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</si>
  <si>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</si>
  <si>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</si>
  <si>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</si>
  <si>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</si>
  <si>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</si>
  <si>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</si>
  <si>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</si>
  <si>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</si>
  <si>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</si>
  <si>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</si>
  <si>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</si>
  <si>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</si>
  <si>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</si>
  <si>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</si>
  <si>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</si>
  <si>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</si>
  <si>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</si>
  <si>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</si>
  <si>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</si>
  <si>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</si>
  <si>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</si>
  <si>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</si>
  <si>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</si>
  <si>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</si>
  <si>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</si>
  <si>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</si>
  <si>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</si>
  <si>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</si>
  <si>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</si>
  <si>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</si>
  <si>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</si>
  <si>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</si>
  <si>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</si>
  <si>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</si>
  <si>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</si>
  <si>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</si>
  <si>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</si>
  <si>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</si>
  <si>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</si>
  <si>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</si>
  <si>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</si>
  <si>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</si>
  <si>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</si>
  <si>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</si>
  <si>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</si>
  <si>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</si>
  <si>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</si>
  <si>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</si>
  <si>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</si>
  <si>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</si>
  <si>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</si>
  <si>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</si>
  <si>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</si>
  <si>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</si>
  <si>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</si>
  <si>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</si>
  <si>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</si>
  <si>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</si>
  <si>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</si>
  <si>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</si>
  <si>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</si>
  <si>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</si>
  <si>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</si>
  <si>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</si>
  <si>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</si>
  <si>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</si>
  <si>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</si>
  <si>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</si>
  <si>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</si>
  <si>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</si>
  <si>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</si>
  <si>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</si>
  <si>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</si>
  <si>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</si>
  <si>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</si>
  <si>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</si>
  <si>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</si>
  <si>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</si>
  <si>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</si>
  <si>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</si>
  <si>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</si>
  <si>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</si>
  <si>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</si>
  <si>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</si>
  <si>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</si>
  <si>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</si>
  <si>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</si>
  <si>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</si>
  <si>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</si>
  <si>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</si>
  <si>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</si>
  <si>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</si>
  <si>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</si>
  <si>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</si>
  <si>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</si>
  <si>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</si>
  <si>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</si>
  <si>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</si>
  <si>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</si>
  <si>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</si>
  <si>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</si>
  <si>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</si>
  <si>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</si>
  <si>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</si>
  <si>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</si>
  <si>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</si>
  <si>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</si>
  <si>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</si>
  <si>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</si>
  <si>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</si>
  <si>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</si>
  <si>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</si>
  <si>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</si>
  <si>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</si>
  <si>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</si>
  <si>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</si>
  <si>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</si>
  <si>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</si>
  <si>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</si>
  <si>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</si>
  <si>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</si>
  <si>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</si>
  <si>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</si>
  <si>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</si>
  <si>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</si>
  <si>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</si>
  <si>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</si>
  <si>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</si>
  <si>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</si>
  <si>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</si>
  <si>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</si>
  <si>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</si>
  <si>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</si>
  <si>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</si>
  <si>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</si>
  <si>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</si>
  <si>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</si>
  <si>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</si>
  <si>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</si>
  <si>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</si>
  <si>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</si>
  <si>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</si>
  <si>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</si>
  <si>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</si>
  <si>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</si>
  <si>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</si>
  <si>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</si>
  <si>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</si>
  <si>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</si>
  <si>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</si>
  <si>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</si>
  <si>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</si>
  <si>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</si>
  <si>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</si>
  <si>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</si>
  <si>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</si>
  <si>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</si>
  <si>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</si>
  <si>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</si>
  <si>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</si>
  <si>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</si>
  <si>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</si>
  <si>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</si>
  <si>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</si>
  <si>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</si>
  <si>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</si>
  <si>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</si>
  <si>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</si>
  <si>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</si>
  <si>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</si>
  <si>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</si>
  <si>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</si>
  <si>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</si>
  <si>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</si>
  <si>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</si>
  <si>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</si>
  <si>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</si>
  <si>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</si>
  <si>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</si>
  <si>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</si>
  <si>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</si>
  <si>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</si>
  <si>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</si>
  <si>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</si>
  <si>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</si>
  <si>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</si>
  <si>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</si>
  <si>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</si>
  <si>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</si>
  <si>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</si>
  <si>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</si>
  <si>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</si>
  <si>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</si>
  <si>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</si>
  <si>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</si>
  <si>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</si>
  <si>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</si>
  <si>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</si>
  <si>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</si>
  <si>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</si>
  <si>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</si>
  <si>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</si>
  <si>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</si>
  <si>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</si>
  <si>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</si>
  <si>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</si>
  <si>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</si>
  <si>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</si>
  <si>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</si>
  <si>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</si>
  <si>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</si>
  <si>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</si>
  <si>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</si>
  <si>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</si>
  <si>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</si>
  <si>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</si>
  <si>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</si>
  <si>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</si>
  <si>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</si>
  <si>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</si>
  <si>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</si>
  <si>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</si>
  <si>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</si>
  <si>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</si>
  <si>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</si>
  <si>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</si>
  <si>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</si>
  <si>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</si>
  <si>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</si>
  <si>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</si>
  <si>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</si>
  <si>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</si>
  <si>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</si>
  <si>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</si>
  <si>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</si>
  <si>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</si>
  <si>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</si>
  <si>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</si>
  <si>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</si>
  <si>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</si>
  <si>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</si>
  <si>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</si>
  <si>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</si>
  <si>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</si>
  <si>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</si>
  <si>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</si>
  <si>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</si>
  <si>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</si>
  <si>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</si>
  <si>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</si>
  <si>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</si>
  <si>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</si>
  <si>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</si>
  <si>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</si>
  <si>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</si>
  <si>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</si>
  <si>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</si>
  <si>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</si>
  <si>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</si>
  <si>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</si>
  <si>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</si>
  <si>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</si>
  <si>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</si>
  <si>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</si>
  <si>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</si>
  <si>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</si>
  <si>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</si>
  <si>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</si>
  <si>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</si>
  <si>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</si>
  <si>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</si>
  <si>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</si>
  <si>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</si>
  <si>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</si>
  <si>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</si>
  <si>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</si>
  <si>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</si>
  <si>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</si>
  <si>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</si>
  <si>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</si>
  <si>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</si>
  <si>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</si>
  <si>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</si>
  <si>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</si>
  <si>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</si>
  <si>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</si>
  <si>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</si>
  <si>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</si>
  <si>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</si>
  <si>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</si>
  <si>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</si>
  <si>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</si>
  <si>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</si>
  <si>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</si>
  <si>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</si>
  <si>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</si>
  <si>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</si>
  <si>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</si>
  <si>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</si>
  <si>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</si>
  <si>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</si>
  <si>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</si>
  <si>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</si>
  <si>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</si>
  <si>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</si>
  <si>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</si>
  <si>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</si>
  <si>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</si>
  <si>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</si>
  <si>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</si>
  <si>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</si>
  <si>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</si>
  <si>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</si>
  <si>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</si>
  <si>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</si>
  <si>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</si>
  <si>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</si>
  <si>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</si>
  <si>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</si>
  <si>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</si>
  <si>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</si>
  <si>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</si>
  <si>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</si>
  <si>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</si>
  <si>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</si>
  <si>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</si>
  <si>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</si>
  <si>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</si>
  <si>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</si>
  <si>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</si>
  <si>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</si>
  <si>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</si>
  <si>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</si>
  <si>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</si>
  <si>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</si>
  <si>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</si>
  <si>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</si>
  <si>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</si>
  <si>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</si>
  <si>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</si>
  <si>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</si>
  <si>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</si>
  <si>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</si>
  <si>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</si>
  <si>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</si>
  <si>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</si>
  <si>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</si>
  <si>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</si>
  <si>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</si>
  <si>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</si>
  <si>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</si>
  <si>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</si>
  <si>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</si>
  <si>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</si>
  <si>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</si>
  <si>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</si>
  <si>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</si>
  <si>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</si>
  <si>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</si>
  <si>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</si>
  <si>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</si>
  <si>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</si>
  <si>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</si>
  <si>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</si>
  <si>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</si>
  <si>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</si>
  <si>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</si>
  <si>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</si>
  <si>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</si>
  <si>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</si>
  <si>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</si>
  <si>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</si>
  <si>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</si>
  <si>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</si>
  <si>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</si>
  <si>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</si>
  <si>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</si>
  <si>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</si>
  <si>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</si>
  <si>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</si>
  <si>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</si>
  <si>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</si>
  <si>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</si>
  <si>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</si>
  <si>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</si>
  <si>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</si>
  <si>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</si>
  <si>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</si>
  <si>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</si>
  <si>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</si>
  <si>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</si>
  <si>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</si>
  <si>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</si>
  <si>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</si>
  <si>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</si>
  <si>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</si>
  <si>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</si>
  <si>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</si>
  <si>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</si>
  <si>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</si>
  <si>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</si>
  <si>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</si>
  <si>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</si>
  <si>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</si>
  <si>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</si>
  <si>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</si>
  <si>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</si>
  <si>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</si>
  <si>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</si>
  <si>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</si>
  <si>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</si>
  <si>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</si>
  <si>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</si>
  <si>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</si>
  <si>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</si>
  <si>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</si>
  <si>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</si>
  <si>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</si>
  <si>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</si>
  <si>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</si>
  <si>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</si>
  <si>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</si>
  <si>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</si>
  <si>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</si>
  <si>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</si>
  <si>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</si>
  <si>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</si>
  <si>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</si>
  <si>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</si>
  <si>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</si>
  <si>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</si>
  <si>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</si>
  <si>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</si>
  <si>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</si>
  <si>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</si>
  <si>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</si>
  <si>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</si>
  <si>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</si>
  <si>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</si>
  <si>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</si>
  <si>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</si>
  <si>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</si>
  <si>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</si>
  <si>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</si>
  <si>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</si>
  <si>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</si>
  <si>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</si>
  <si>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</si>
  <si>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</si>
  <si>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</si>
  <si>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</si>
  <si>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</si>
  <si>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</si>
  <si>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</si>
  <si>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</si>
  <si>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</si>
  <si>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</si>
  <si>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</si>
  <si>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</si>
  <si>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</si>
  <si>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</si>
  <si>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</si>
  <si>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</si>
  <si>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</si>
  <si>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</si>
  <si>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</si>
  <si>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</si>
  <si>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</si>
  <si>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</si>
  <si>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</si>
  <si>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</si>
  <si>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</si>
  <si>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</si>
  <si>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</si>
  <si>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</si>
  <si>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</si>
  <si>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</si>
  <si>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</si>
  <si>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</si>
  <si>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</si>
  <si>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</si>
  <si>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</si>
  <si>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</si>
  <si>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</si>
  <si>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</si>
  <si>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</si>
  <si>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</si>
  <si>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</si>
  <si>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</si>
  <si>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</si>
  <si>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</si>
  <si>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</si>
  <si>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</si>
  <si>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</si>
  <si>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</si>
  <si>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</si>
  <si>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</si>
  <si>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</si>
  <si>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</si>
  <si>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</si>
  <si>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</si>
  <si>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</si>
  <si>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</si>
  <si>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</si>
  <si>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</si>
  <si>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</si>
  <si>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</si>
  <si>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</si>
  <si>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</si>
  <si>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</si>
  <si>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</si>
  <si>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</si>
  <si>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</si>
  <si>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</si>
  <si>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</si>
  <si>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</si>
  <si>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</si>
  <si>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</si>
  <si>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</si>
  <si>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</si>
  <si>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</si>
  <si>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</si>
  <si>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</si>
  <si>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</si>
  <si>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</si>
  <si>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</si>
  <si>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</si>
  <si>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</si>
  <si>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</si>
  <si>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</si>
  <si>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</si>
  <si>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</si>
  <si>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</si>
  <si>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</si>
  <si>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</si>
  <si>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</si>
  <si>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</si>
  <si>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</si>
  <si>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</si>
  <si>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</si>
  <si>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</si>
  <si>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</si>
  <si>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</si>
  <si>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</si>
  <si>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</si>
  <si>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</si>
  <si>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</si>
  <si>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</si>
  <si>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</si>
  <si>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</si>
  <si>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</si>
  <si>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</si>
  <si>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</si>
  <si>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</si>
  <si>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</si>
  <si>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</si>
  <si>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</si>
  <si>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</si>
  <si>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</si>
  <si>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</si>
  <si>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</si>
  <si>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</si>
  <si>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</si>
  <si>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</si>
  <si>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</si>
  <si>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</si>
  <si>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</si>
  <si>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</si>
  <si>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</si>
  <si>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</si>
  <si>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</si>
  <si>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</si>
  <si>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</si>
  <si>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</si>
  <si>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</si>
  <si>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</si>
  <si>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</si>
  <si>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</si>
  <si>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</si>
  <si>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</si>
  <si>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</si>
  <si>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</si>
  <si>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</si>
  <si>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</si>
  <si>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</si>
  <si>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</si>
  <si>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</si>
  <si>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</si>
  <si>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</si>
  <si>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</si>
  <si>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</si>
  <si>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</si>
  <si>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</si>
  <si>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</si>
  <si>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</si>
  <si>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</si>
  <si>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</si>
  <si>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</si>
  <si>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</si>
  <si>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</si>
  <si>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</si>
  <si>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</si>
  <si>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</si>
  <si>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</si>
  <si>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</si>
  <si>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</si>
  <si>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</si>
  <si>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</si>
  <si>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</si>
  <si>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</si>
  <si>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</si>
  <si>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</si>
  <si>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</si>
  <si>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</si>
  <si>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</si>
  <si>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</si>
  <si>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</si>
  <si>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</si>
  <si>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</si>
  <si>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</si>
  <si>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</si>
  <si>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</si>
  <si>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</si>
  <si>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</si>
  <si>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</si>
  <si>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</si>
  <si>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</si>
  <si>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</si>
  <si>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</si>
  <si>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</si>
  <si>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</si>
  <si>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</si>
  <si>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</si>
  <si>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</si>
  <si>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</si>
  <si>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</si>
  <si>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</si>
  <si>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</si>
  <si>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</si>
  <si>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</si>
  <si>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</si>
  <si>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</si>
  <si>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</si>
  <si>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</si>
  <si>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</si>
  <si>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</si>
  <si>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</si>
  <si>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</si>
  <si>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</si>
  <si>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</si>
  <si>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</si>
  <si>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</si>
  <si>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</si>
  <si>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</si>
  <si>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</si>
  <si>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</si>
  <si>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</si>
  <si>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</si>
  <si>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</si>
  <si>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</si>
  <si>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</si>
  <si>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</si>
  <si>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</si>
  <si>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</si>
  <si>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</si>
  <si>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</si>
  <si>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</si>
  <si>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</si>
  <si>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</si>
  <si>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</si>
  <si>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</si>
  <si>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</si>
  <si>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</si>
  <si>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</si>
  <si>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</si>
  <si>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</si>
  <si>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</si>
  <si>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</si>
  <si>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</si>
  <si>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</si>
  <si>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</si>
  <si>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</si>
  <si>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</si>
  <si>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</si>
  <si>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</si>
  <si>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</si>
  <si>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</si>
  <si>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</si>
  <si>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</si>
  <si>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</si>
  <si>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</si>
  <si>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</si>
  <si>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</si>
  <si>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</si>
  <si>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</si>
  <si>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</si>
  <si>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</si>
  <si>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</si>
  <si>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</si>
  <si>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</si>
  <si>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</si>
  <si>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</si>
  <si>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</si>
  <si>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</si>
  <si>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</si>
  <si>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</si>
  <si>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</si>
  <si>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</si>
  <si>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</si>
  <si>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</si>
  <si>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</si>
  <si>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</si>
  <si>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</si>
  <si>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</si>
  <si>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</si>
  <si>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</si>
  <si>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</si>
  <si>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</si>
  <si>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</si>
  <si>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</si>
  <si>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</si>
  <si>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</si>
  <si>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</si>
  <si>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</si>
  <si>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</si>
  <si>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</si>
  <si>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</si>
  <si>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</si>
  <si>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</si>
  <si>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</si>
  <si>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</si>
  <si>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</si>
  <si>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</si>
  <si>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</si>
  <si>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</si>
  <si>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</si>
  <si>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</si>
  <si>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</si>
  <si>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</si>
  <si>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</si>
  <si>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</si>
  <si>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</si>
  <si>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</si>
  <si>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</si>
  <si>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</si>
  <si>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</si>
  <si>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</si>
  <si>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</si>
  <si>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</si>
  <si>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</si>
  <si>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</si>
  <si>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</si>
  <si>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</si>
  <si>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</si>
  <si>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</si>
  <si>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</si>
  <si>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</si>
  <si>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</si>
  <si>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</si>
  <si>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</si>
  <si>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</si>
  <si>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</si>
  <si>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</si>
  <si>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</si>
  <si>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</si>
  <si>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</si>
  <si>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</si>
  <si>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</si>
  <si>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</si>
  <si>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</si>
  <si>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</si>
  <si>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</si>
  <si>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</si>
  <si>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</si>
  <si>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</si>
  <si>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</si>
  <si>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</si>
  <si>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</si>
  <si>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</si>
  <si>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</si>
  <si>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</si>
  <si>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</si>
  <si>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</si>
  <si>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</si>
  <si>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</si>
  <si>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</si>
  <si>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</si>
  <si>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</si>
  <si>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</si>
  <si>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</si>
  <si>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</si>
  <si>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</si>
  <si>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</si>
  <si>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</si>
  <si>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</si>
  <si>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</si>
  <si>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</si>
  <si>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</si>
  <si>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</si>
  <si>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</si>
  <si>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</si>
  <si>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</si>
  <si>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</si>
  <si>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</si>
  <si>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</si>
  <si>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</si>
  <si>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</si>
  <si>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</si>
  <si>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</si>
  <si>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</si>
  <si>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</si>
  <si>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</si>
  <si>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</si>
  <si>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</si>
  <si>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</si>
  <si>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</si>
  <si>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</si>
  <si>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</si>
  <si>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</si>
  <si>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</si>
  <si>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</si>
  <si>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</si>
  <si>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</si>
  <si>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</si>
  <si>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</si>
  <si>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</si>
  <si>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</si>
  <si>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</si>
  <si>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</si>
  <si>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</si>
  <si>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</si>
  <si>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</si>
  <si>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</si>
  <si>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</si>
  <si>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</si>
  <si>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</si>
  <si>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</si>
  <si>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</si>
  <si>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</si>
  <si>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</si>
  <si>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</si>
  <si>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</si>
  <si>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</si>
  <si>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</si>
  <si>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</si>
  <si>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</si>
  <si>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</si>
  <si>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</si>
  <si>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</si>
  <si>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</si>
  <si>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</si>
  <si>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</si>
  <si>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</si>
  <si>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</si>
  <si>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</si>
  <si>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</si>
  <si>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</si>
  <si>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</si>
  <si>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</si>
  <si>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</si>
  <si>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</si>
  <si>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</si>
  <si>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</si>
  <si>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</si>
  <si>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</si>
  <si>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</si>
  <si>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</si>
  <si>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</si>
  <si>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</si>
  <si>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</si>
  <si>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</si>
  <si>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</si>
  <si>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</si>
  <si>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</si>
  <si>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</si>
  <si>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</si>
  <si>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</si>
  <si>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</si>
  <si>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</si>
  <si>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</si>
  <si>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</si>
  <si>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</si>
  <si>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</si>
  <si>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</si>
  <si>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</si>
  <si>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</si>
  <si>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</si>
  <si>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</si>
  <si>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</si>
  <si>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</si>
  <si>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</si>
  <si>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</si>
  <si>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</si>
  <si>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</si>
  <si>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</si>
  <si>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</si>
  <si>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</si>
  <si>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</si>
  <si>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</si>
  <si>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</si>
  <si>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</si>
  <si>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</si>
  <si>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</si>
  <si>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</si>
  <si>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</si>
  <si>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</si>
  <si>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</si>
  <si>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</si>
  <si>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</si>
  <si>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</si>
  <si>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</si>
  <si>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</si>
  <si>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</si>
  <si>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</si>
  <si>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</si>
  <si>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</si>
  <si>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</si>
  <si>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</si>
  <si>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</si>
  <si>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</si>
  <si>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</si>
  <si>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</si>
  <si>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</si>
  <si>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</si>
  <si>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</si>
  <si>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</si>
  <si>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</si>
  <si>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</si>
  <si>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</si>
  <si>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</si>
  <si>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</si>
  <si>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</si>
  <si>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</si>
  <si>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</si>
  <si>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</si>
  <si>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</si>
  <si>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</si>
  <si>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</si>
  <si>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</si>
  <si>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</si>
  <si>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</si>
  <si>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</si>
  <si>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</si>
  <si>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</si>
  <si>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</si>
  <si>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</si>
  <si>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</si>
  <si>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</si>
  <si>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</si>
  <si>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</si>
  <si>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</si>
  <si>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</si>
  <si>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</si>
  <si>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</si>
  <si>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</si>
  <si>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</si>
  <si>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</si>
  <si>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</si>
  <si>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</si>
  <si>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</si>
  <si>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</si>
  <si>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</si>
  <si>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</si>
  <si>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</si>
  <si>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</si>
  <si>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</si>
  <si>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</si>
  <si>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</si>
  <si>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</si>
  <si>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</si>
  <si>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</si>
  <si>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</si>
  <si>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</si>
  <si>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</si>
  <si>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</si>
  <si>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</si>
  <si>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</si>
  <si>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</si>
  <si>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</si>
  <si>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</si>
  <si>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</si>
  <si>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</si>
  <si>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</si>
  <si>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</si>
  <si>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</si>
  <si>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</si>
  <si>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</si>
  <si>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</si>
  <si>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</si>
  <si>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</si>
  <si>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</si>
  <si>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</si>
  <si>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</si>
  <si>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</si>
  <si>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</si>
  <si>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</si>
  <si>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</si>
  <si>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</si>
  <si>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</si>
  <si>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</si>
  <si>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</si>
  <si>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</si>
  <si>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</si>
  <si>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</si>
  <si>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</si>
  <si>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</si>
  <si>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</si>
  <si>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</si>
  <si>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</si>
  <si>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</si>
  <si>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</si>
  <si>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</si>
  <si>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</si>
  <si>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</si>
  <si>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</si>
  <si>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</si>
  <si>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</si>
  <si>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</si>
  <si>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</si>
  <si>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</si>
  <si>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</si>
  <si>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</si>
  <si>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</si>
  <si>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</si>
  <si>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</si>
  <si>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</si>
  <si>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</si>
  <si>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</si>
  <si>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</si>
  <si>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</si>
  <si>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</si>
  <si>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</si>
  <si>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</si>
  <si>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</si>
  <si>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</si>
  <si>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</si>
  <si>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</si>
  <si>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</si>
  <si>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</si>
  <si>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</si>
  <si>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</si>
  <si>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</si>
  <si>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</si>
  <si>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</si>
  <si>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</si>
  <si>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</si>
  <si>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</si>
  <si>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</si>
  <si>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</si>
  <si>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</si>
  <si>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</si>
  <si>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</si>
  <si>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</si>
  <si>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</si>
  <si>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</si>
  <si>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</si>
  <si>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</si>
  <si>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</si>
  <si>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</si>
  <si>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</si>
  <si>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</si>
  <si>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</si>
  <si>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</si>
  <si>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</si>
  <si>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</si>
  <si>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</si>
  <si>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</si>
  <si>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</si>
  <si>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</si>
  <si>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</si>
  <si>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</si>
  <si>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</si>
  <si>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</si>
  <si>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</si>
  <si>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</si>
  <si>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</si>
  <si>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</si>
  <si>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</si>
  <si>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</si>
  <si>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</si>
  <si>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</si>
  <si>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</si>
  <si>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</si>
  <si>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</si>
  <si>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</si>
  <si>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</si>
  <si>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</si>
  <si>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</si>
  <si>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</si>
  <si>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</si>
  <si>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</si>
  <si>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</si>
  <si>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</si>
  <si>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</si>
  <si>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</si>
  <si>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</si>
  <si>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</si>
  <si>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</si>
  <si>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</si>
  <si>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</si>
  <si>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</si>
  <si>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</si>
  <si>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</si>
  <si>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</si>
  <si>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</si>
  <si>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</si>
  <si>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</si>
  <si>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</si>
  <si>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</si>
  <si>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</si>
  <si>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</si>
  <si>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</si>
  <si>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</si>
  <si>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</si>
  <si>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</si>
  <si>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</si>
  <si>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</si>
  <si>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</si>
  <si>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</si>
  <si>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</si>
  <si>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</si>
  <si>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</si>
  <si>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</si>
  <si>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</si>
  <si>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</si>
  <si>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</si>
  <si>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</si>
  <si>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</si>
  <si>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</si>
  <si>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</si>
  <si>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</si>
  <si>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</si>
  <si>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</si>
  <si>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</si>
  <si>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</si>
  <si>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</si>
  <si>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</si>
  <si>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</si>
  <si>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</si>
  <si>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</si>
  <si>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</si>
  <si>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</si>
  <si>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</si>
  <si>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</si>
  <si>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</si>
  <si>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</si>
  <si>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</si>
  <si>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</si>
  <si>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</si>
  <si>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</si>
  <si>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</si>
  <si>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</si>
  <si>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</si>
  <si>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</si>
  <si>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</si>
  <si>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</si>
  <si>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</si>
  <si>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</si>
  <si>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</si>
  <si>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</si>
  <si>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</si>
  <si>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</si>
  <si>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</si>
  <si>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</si>
  <si>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</si>
  <si>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</si>
  <si>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</si>
  <si>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</si>
  <si>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</si>
  <si>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</si>
  <si>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</si>
  <si>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</si>
  <si>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</si>
  <si>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</si>
  <si>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</si>
  <si>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</si>
  <si>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</si>
  <si>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</si>
  <si>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</si>
  <si>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</si>
  <si>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</si>
  <si>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</si>
  <si>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</si>
  <si>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</si>
  <si>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</si>
  <si>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</si>
  <si>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</si>
  <si>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</si>
  <si>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</si>
  <si>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</si>
  <si>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</si>
  <si>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</si>
  <si>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</si>
  <si>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</si>
  <si>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</si>
  <si>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</si>
  <si>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</si>
  <si>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</si>
  <si>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</si>
  <si>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</si>
  <si>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</si>
  <si>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</si>
  <si>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</si>
  <si>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</si>
  <si>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</si>
  <si>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</si>
  <si>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</si>
  <si>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</si>
  <si>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</si>
  <si>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</si>
  <si>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</si>
  <si>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</si>
  <si>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</si>
  <si>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</si>
  <si>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</si>
  <si>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</si>
  <si>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</si>
  <si>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</si>
  <si>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</si>
  <si>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</si>
  <si>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</si>
  <si>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</si>
  <si>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</si>
  <si>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</si>
  <si>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</si>
  <si>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</si>
  <si>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</si>
  <si>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</si>
  <si>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</si>
  <si>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</si>
  <si>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</si>
  <si>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</si>
  <si>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</si>
  <si>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</si>
  <si>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</si>
  <si>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</si>
  <si>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</si>
  <si>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</si>
  <si>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</si>
  <si>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</si>
  <si>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</si>
  <si>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</si>
  <si>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</si>
  <si>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</si>
  <si>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</si>
  <si>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</si>
  <si>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</si>
  <si>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</si>
  <si>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</si>
  <si>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</si>
  <si>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</si>
  <si>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</si>
  <si>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</si>
  <si>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</si>
  <si>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</si>
  <si>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</si>
  <si>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</si>
  <si>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</si>
  <si>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</si>
  <si>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</si>
  <si>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</si>
  <si>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</si>
  <si>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</si>
  <si>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</si>
  <si>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</si>
  <si>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</si>
  <si>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</si>
  <si>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</si>
  <si>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</si>
  <si>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</si>
  <si>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</si>
  <si>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</si>
  <si>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</si>
  <si>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</si>
  <si>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</si>
  <si>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</si>
  <si>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</si>
  <si>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</si>
  <si>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</si>
  <si>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</si>
  <si>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</si>
  <si>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</si>
  <si>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</si>
  <si>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</si>
  <si>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</si>
  <si>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</si>
  <si>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</si>
  <si>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</si>
  <si>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</si>
  <si>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</si>
  <si>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</si>
  <si>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</si>
  <si>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</si>
  <si>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</si>
  <si>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</si>
  <si>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</si>
  <si>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</si>
  <si>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</si>
  <si>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</si>
  <si>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</si>
  <si>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</si>
  <si>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</si>
  <si>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</si>
  <si>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</si>
  <si>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</si>
  <si>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</si>
  <si>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</si>
  <si>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</si>
  <si>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</si>
  <si>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</si>
  <si>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</si>
  <si>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</si>
  <si>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</si>
  <si>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</si>
  <si>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</si>
  <si>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</si>
  <si>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</si>
  <si>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</si>
  <si>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</si>
  <si>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</si>
  <si>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</si>
  <si>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</si>
  <si>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</si>
  <si>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</si>
  <si>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</si>
  <si>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</si>
  <si>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</si>
  <si>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</si>
  <si>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</si>
  <si>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</si>
  <si>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</si>
  <si>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</si>
  <si>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</si>
  <si>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</si>
  <si>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</si>
  <si>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</si>
  <si>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</si>
  <si>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</si>
  <si>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</si>
  <si>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</si>
  <si>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</si>
  <si>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</si>
  <si>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</si>
  <si>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</si>
  <si>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</si>
  <si>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</si>
  <si>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</si>
  <si>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</si>
  <si>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</si>
  <si>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</si>
  <si>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</si>
  <si>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</si>
  <si>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</si>
  <si>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</si>
  <si>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</si>
  <si>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</si>
  <si>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</si>
  <si>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</si>
  <si>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</si>
  <si>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</si>
  <si>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</si>
  <si>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</si>
  <si>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</si>
  <si>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</si>
  <si>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</si>
  <si>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</si>
  <si>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</si>
  <si>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</si>
  <si>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</si>
  <si>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</si>
  <si>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</si>
  <si>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</si>
  <si>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</si>
  <si>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</si>
  <si>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</si>
  <si>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</si>
  <si>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</si>
  <si>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</si>
  <si>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</si>
  <si>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</si>
  <si>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</si>
  <si>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</si>
  <si>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</si>
  <si>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</si>
  <si>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</si>
  <si>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</si>
  <si>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</si>
  <si>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</si>
  <si>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</si>
  <si>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</si>
  <si>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</si>
  <si>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</si>
  <si>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</si>
  <si>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</si>
  <si>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</si>
  <si>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</si>
  <si>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</si>
  <si>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</si>
  <si>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</si>
  <si>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</si>
  <si>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</si>
  <si>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</si>
  <si>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</si>
  <si>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</si>
  <si>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</si>
  <si>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</si>
  <si>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</si>
  <si>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</si>
  <si>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</si>
  <si>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</si>
  <si>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</si>
  <si>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</si>
  <si>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</si>
  <si>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</si>
  <si>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</si>
  <si>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</si>
  <si>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</si>
  <si>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</si>
  <si>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</si>
  <si>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</si>
  <si>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</si>
  <si>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</si>
  <si>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</si>
  <si>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</si>
  <si>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</si>
  <si>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</si>
  <si>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</si>
  <si>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</si>
  <si>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</si>
  <si>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</si>
  <si>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</si>
  <si>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</si>
  <si>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</si>
  <si>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</si>
  <si>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</si>
  <si>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</si>
  <si>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</si>
  <si>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</si>
  <si>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</si>
  <si>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</si>
  <si>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</si>
  <si>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</si>
  <si>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</si>
  <si>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</si>
  <si>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</si>
  <si>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</si>
  <si>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</si>
  <si>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</si>
  <si>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</si>
  <si>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</si>
  <si>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</si>
  <si>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</si>
  <si>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</si>
  <si>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</si>
  <si>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</si>
  <si>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</si>
  <si>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</si>
  <si>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</si>
  <si>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</si>
  <si>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</si>
  <si>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</si>
  <si>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</si>
  <si>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</si>
  <si>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</si>
  <si>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</si>
  <si>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</si>
  <si>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</si>
  <si>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</si>
  <si>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</si>
  <si>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</si>
  <si>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</si>
  <si>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</si>
  <si>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</si>
  <si>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</si>
  <si>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</si>
  <si>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</si>
  <si>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</si>
  <si>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</si>
  <si>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</si>
  <si>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</si>
  <si>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</si>
  <si>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</si>
  <si>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</si>
  <si>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</si>
  <si>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</si>
  <si>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</si>
  <si>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</si>
  <si>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</si>
  <si>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</si>
  <si>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</si>
  <si>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</si>
  <si>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</si>
  <si>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</si>
  <si>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</si>
  <si>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</si>
  <si>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</si>
  <si>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</si>
  <si>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</si>
  <si>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</si>
  <si>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</si>
  <si>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</si>
  <si>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</si>
  <si>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</si>
  <si>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</si>
  <si>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</si>
  <si>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</si>
  <si>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</si>
  <si>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</si>
  <si>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</si>
  <si>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</si>
  <si>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</si>
  <si>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</si>
  <si>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</si>
  <si>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</si>
  <si>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</si>
  <si>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</si>
  <si>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</si>
  <si>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</si>
  <si>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</si>
  <si>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</si>
  <si>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</si>
  <si>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</si>
  <si>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</si>
  <si>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</si>
  <si>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</si>
  <si>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</si>
  <si>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</si>
  <si>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</si>
  <si>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</si>
  <si>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</si>
  <si>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</si>
  <si>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</si>
  <si>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</si>
  <si>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</si>
  <si>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</si>
  <si>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</si>
  <si>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</si>
  <si>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</si>
  <si>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</si>
  <si>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</si>
  <si>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</si>
  <si>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</si>
  <si>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</si>
  <si>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</si>
  <si>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</si>
  <si>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</si>
  <si>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</si>
  <si>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</si>
  <si>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</si>
  <si>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</si>
  <si>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</si>
  <si>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</si>
  <si>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</si>
  <si>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</si>
  <si>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</si>
  <si>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</si>
  <si>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</si>
  <si>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</si>
  <si>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</si>
  <si>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</si>
  <si>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</si>
  <si>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</si>
  <si>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</si>
  <si>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</si>
  <si>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</si>
  <si>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</si>
  <si>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</si>
  <si>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</si>
  <si>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</si>
  <si>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</si>
  <si>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</si>
  <si>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</si>
  <si>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</si>
  <si>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</si>
  <si>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</si>
  <si>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</si>
  <si>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</si>
  <si>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</si>
  <si>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</si>
  <si>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</si>
  <si>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</si>
  <si>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</si>
  <si>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</si>
  <si>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</si>
  <si>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</si>
  <si>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</si>
  <si>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</si>
  <si>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</si>
  <si>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</si>
  <si>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</si>
  <si>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</si>
  <si>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</si>
  <si>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</si>
  <si>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</si>
  <si>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</si>
  <si>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</si>
  <si>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</si>
  <si>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</si>
  <si>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</si>
  <si>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</si>
  <si>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</si>
  <si>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</si>
  <si>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</si>
  <si>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</si>
  <si>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</si>
  <si>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</si>
  <si>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</si>
  <si>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</si>
  <si>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</si>
  <si>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</si>
  <si>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</si>
  <si>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</si>
  <si>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</si>
  <si>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</si>
  <si>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</si>
  <si>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</si>
  <si>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</si>
  <si>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</si>
  <si>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</si>
  <si>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</si>
  <si>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</si>
  <si>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</si>
  <si>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</si>
  <si>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</si>
  <si>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</si>
  <si>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</si>
  <si>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</si>
  <si>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</si>
  <si>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</si>
  <si>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</si>
  <si>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</si>
  <si>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</si>
  <si>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</si>
  <si>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</si>
  <si>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</si>
  <si>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</si>
  <si>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</si>
  <si>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</si>
  <si>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</si>
  <si>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</si>
  <si>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</si>
  <si>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</si>
  <si>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</si>
  <si>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</si>
  <si>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</si>
  <si>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</si>
  <si>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</si>
  <si>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</si>
  <si>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</si>
  <si>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</si>
  <si>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</si>
  <si>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</si>
  <si>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</si>
  <si>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</si>
  <si>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</si>
  <si>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</si>
  <si>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</si>
  <si>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</si>
  <si>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</si>
  <si>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</si>
  <si>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</si>
  <si>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</si>
  <si>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</si>
  <si>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</si>
  <si>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</si>
  <si>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</si>
  <si>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</si>
  <si>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</si>
  <si>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</si>
  <si>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</si>
  <si>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</si>
  <si>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</si>
  <si>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</si>
  <si>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</si>
  <si>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</si>
  <si>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</si>
  <si>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</si>
  <si>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</si>
  <si>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</si>
  <si>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</si>
  <si>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</si>
  <si>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</si>
  <si>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</si>
  <si>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</si>
  <si>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</si>
  <si>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</si>
  <si>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</si>
  <si>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</si>
  <si>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</si>
  <si>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</si>
  <si>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</si>
  <si>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</si>
  <si>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</si>
  <si>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</si>
  <si>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</si>
  <si>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</si>
  <si>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</si>
  <si>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</si>
  <si>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</si>
  <si>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</si>
  <si>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</si>
  <si>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</si>
  <si>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</si>
  <si>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</si>
  <si>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</si>
  <si>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</si>
  <si>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</si>
  <si>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</si>
  <si>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</si>
  <si>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</si>
  <si>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</si>
  <si>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</si>
  <si>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</si>
  <si>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</si>
  <si>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</si>
  <si>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</si>
  <si>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</si>
  <si>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</si>
  <si>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</si>
  <si>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</si>
  <si>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</si>
  <si>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</si>
  <si>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</si>
  <si>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</si>
  <si>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</si>
  <si>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</si>
  <si>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</si>
  <si>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</si>
  <si>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</si>
  <si>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</si>
  <si>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</si>
  <si>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</si>
  <si>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</si>
  <si>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</si>
  <si>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</si>
  <si>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</si>
  <si>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</si>
  <si>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</si>
  <si>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</si>
  <si>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</si>
  <si>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</si>
  <si>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</si>
  <si>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</si>
  <si>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</si>
  <si>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</si>
  <si>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</si>
  <si>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</si>
  <si>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</si>
  <si>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</si>
  <si>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</si>
  <si>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</si>
  <si>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</si>
  <si>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</si>
  <si>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</si>
  <si>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</si>
  <si>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</si>
  <si>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</si>
  <si>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</si>
  <si>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</si>
  <si>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</si>
  <si>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</si>
  <si>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</si>
  <si>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</si>
  <si>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</si>
  <si>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</si>
  <si>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</si>
  <si>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</si>
  <si>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</si>
  <si>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</si>
  <si>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</si>
  <si>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</si>
  <si>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</si>
  <si>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</si>
  <si>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</si>
  <si>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</si>
  <si>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</si>
  <si>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</si>
  <si>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</si>
  <si>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</si>
  <si>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</si>
  <si>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</si>
  <si>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</si>
  <si>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</si>
  <si>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</si>
  <si>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</si>
  <si>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</si>
  <si>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</si>
  <si>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</si>
  <si>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</si>
  <si>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</si>
  <si>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</si>
  <si>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</si>
  <si>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</si>
  <si>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</si>
  <si>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</si>
  <si>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</si>
  <si>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</si>
  <si>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</si>
  <si>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</si>
  <si>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</si>
  <si>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</si>
  <si>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</si>
  <si>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</si>
  <si>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</si>
  <si>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</si>
  <si>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</si>
  <si>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</si>
  <si>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</si>
  <si>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</si>
  <si>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</si>
  <si>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</si>
  <si>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</si>
  <si>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</si>
  <si>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</si>
  <si>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</si>
  <si>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</si>
  <si>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</si>
  <si>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</si>
  <si>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</si>
  <si>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</si>
  <si>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</si>
  <si>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</si>
  <si>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</si>
  <si>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</si>
  <si>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</si>
  <si>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</si>
  <si>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</si>
  <si>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</si>
  <si>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</si>
  <si>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</si>
  <si>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</si>
  <si>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</si>
  <si>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</si>
  <si>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</si>
  <si>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</si>
  <si>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</si>
  <si>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</si>
  <si>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</si>
  <si>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</si>
  <si>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</si>
  <si>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</si>
  <si>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</si>
  <si>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</si>
  <si>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</si>
  <si>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</si>
  <si>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</si>
  <si>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</si>
  <si>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</si>
  <si>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</si>
  <si>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</si>
  <si>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</si>
  <si>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</si>
  <si>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</si>
  <si>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</si>
  <si>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</si>
  <si>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</si>
  <si>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</si>
  <si>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</si>
  <si>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</si>
  <si>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</si>
  <si>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</si>
  <si>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</si>
  <si>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</si>
  <si>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</si>
  <si>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</si>
  <si>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</si>
  <si>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</si>
  <si>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</si>
  <si>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</si>
  <si>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</si>
  <si>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</si>
  <si>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</si>
  <si>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</si>
  <si>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</si>
  <si>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</si>
  <si>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</si>
  <si>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</si>
  <si>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</si>
  <si>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</si>
  <si>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</si>
  <si>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</si>
  <si>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</si>
  <si>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</si>
  <si>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</si>
  <si>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</si>
  <si>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</si>
  <si>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</si>
  <si>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</si>
  <si>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</si>
  <si>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</si>
  <si>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</si>
  <si>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</si>
  <si>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</si>
  <si>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</si>
  <si>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</si>
  <si>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</si>
  <si>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</si>
  <si>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</si>
  <si>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</si>
  <si>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</si>
  <si>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</si>
  <si>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</si>
  <si>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</si>
  <si>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</si>
  <si>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</si>
  <si>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</si>
  <si>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</si>
  <si>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</si>
  <si>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</si>
  <si>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</si>
  <si>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</si>
  <si>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</si>
  <si>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</si>
  <si>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</si>
  <si>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</si>
  <si>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</si>
  <si>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</si>
  <si>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</si>
  <si>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</si>
  <si>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</si>
  <si>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</si>
  <si>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</si>
  <si>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</si>
  <si>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</si>
  <si>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</si>
  <si>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</si>
  <si>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</si>
  <si>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</si>
  <si>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</si>
  <si>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</si>
  <si>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</si>
  <si>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</si>
  <si>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</si>
  <si>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</si>
  <si>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</si>
  <si>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</si>
  <si>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</si>
  <si>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</si>
  <si>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</si>
  <si>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</si>
  <si>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</si>
  <si>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</si>
  <si>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</si>
  <si>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</si>
  <si>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</si>
  <si>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</si>
  <si>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</si>
  <si>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</si>
  <si>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</si>
  <si>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</si>
  <si>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</si>
  <si>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</si>
  <si>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</si>
  <si>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</si>
  <si>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</si>
  <si>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</si>
  <si>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</si>
  <si>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</si>
  <si>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</si>
  <si>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</si>
  <si>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</si>
  <si>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</si>
  <si>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</si>
  <si>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</si>
  <si>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</si>
  <si>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</si>
  <si>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</si>
  <si>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</si>
  <si>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</si>
  <si>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</si>
  <si>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</si>
  <si>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</si>
  <si>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</si>
  <si>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</si>
  <si>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</si>
  <si>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</si>
  <si>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</si>
  <si>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</si>
  <si>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</si>
  <si>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</si>
  <si>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</si>
  <si>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</si>
  <si>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</si>
  <si>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</si>
  <si>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</si>
  <si>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</si>
  <si>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</si>
  <si>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</si>
  <si>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</si>
  <si>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</si>
  <si>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</si>
  <si>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</si>
  <si>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</si>
  <si>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</si>
  <si>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</si>
  <si>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</si>
  <si>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</si>
  <si>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</si>
  <si>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</si>
  <si>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</si>
  <si>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</si>
  <si>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</si>
  <si>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</si>
  <si>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</si>
  <si>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</si>
  <si>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</si>
  <si>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</si>
  <si>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</si>
  <si>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</si>
  <si>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</si>
  <si>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</si>
  <si>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</si>
  <si>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</si>
  <si>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</si>
  <si>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</si>
  <si>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</si>
  <si>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</si>
  <si>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</si>
  <si>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</si>
  <si>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</si>
  <si>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</si>
  <si>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</si>
  <si>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</si>
  <si>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</si>
  <si>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</si>
  <si>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</si>
  <si>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</si>
  <si>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</si>
  <si>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</si>
  <si>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</si>
  <si>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</si>
  <si>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</si>
  <si>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</si>
  <si>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</si>
  <si>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</si>
  <si>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</si>
  <si>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</si>
  <si>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</si>
  <si>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</si>
  <si>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</si>
  <si>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</si>
  <si>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</si>
  <si>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</si>
  <si>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</si>
  <si>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</si>
  <si>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</si>
  <si>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</si>
  <si>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</si>
  <si>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</si>
  <si>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</si>
  <si>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</si>
  <si>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</si>
  <si>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</si>
  <si>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</si>
  <si>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</si>
  <si>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</si>
  <si>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</si>
  <si>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</si>
  <si>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</si>
  <si>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</si>
  <si>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</si>
  <si>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</si>
  <si>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</si>
  <si>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</si>
  <si>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</si>
  <si>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</si>
  <si>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</si>
  <si>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</si>
  <si>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</si>
  <si>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</si>
  <si>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</si>
  <si>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</si>
  <si>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</si>
  <si>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</si>
  <si>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</si>
  <si>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</si>
  <si>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</si>
  <si>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</si>
  <si>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</si>
  <si>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</si>
  <si>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</si>
  <si>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</si>
  <si>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</si>
  <si>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</si>
  <si>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</si>
  <si>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</si>
  <si>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</si>
  <si>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</si>
  <si>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</si>
  <si>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</si>
  <si>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</si>
  <si>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</si>
  <si>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</si>
  <si>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</si>
  <si>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</si>
  <si>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</si>
  <si>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</si>
  <si>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</si>
  <si>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</si>
  <si>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</si>
  <si>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</si>
  <si>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</si>
  <si>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</si>
  <si>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</si>
  <si>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</si>
  <si>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</si>
  <si>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</si>
  <si>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</si>
  <si>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</si>
  <si>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</si>
  <si>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</si>
  <si>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</si>
  <si>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</si>
  <si>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</si>
  <si>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</si>
  <si>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</si>
  <si>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</si>
  <si>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</si>
  <si>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</si>
  <si>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</si>
  <si>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</si>
  <si>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</si>
  <si>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</si>
  <si>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</si>
  <si>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</si>
  <si>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</si>
  <si>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</si>
  <si>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</si>
  <si>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</si>
  <si>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</si>
  <si>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</si>
  <si>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</si>
  <si>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</si>
  <si>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</si>
  <si>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</si>
  <si>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</si>
  <si>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</si>
  <si>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</si>
  <si>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</si>
  <si>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</si>
  <si>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</si>
  <si>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</si>
  <si>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</si>
  <si>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</si>
  <si>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</si>
  <si>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</si>
  <si>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</si>
  <si>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</si>
  <si>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</si>
  <si>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</si>
  <si>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</si>
  <si>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</si>
  <si>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</si>
  <si>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</si>
  <si>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</si>
  <si>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</si>
  <si>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</si>
  <si>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</si>
  <si>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</si>
  <si>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</si>
  <si>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</si>
  <si>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</si>
  <si>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</si>
  <si>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</si>
  <si>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</si>
  <si>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</si>
  <si>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</si>
  <si>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</si>
  <si>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</si>
  <si>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</si>
  <si>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</si>
  <si>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</si>
  <si>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</si>
  <si>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</si>
  <si>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</si>
  <si>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</si>
  <si>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</si>
  <si>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</si>
  <si>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</si>
  <si>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</si>
  <si>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</si>
  <si>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</si>
  <si>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</si>
  <si>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</si>
  <si>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</si>
  <si>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</si>
  <si>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</si>
  <si>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</si>
  <si>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</si>
  <si>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</si>
  <si>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</si>
  <si>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</si>
  <si>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</si>
  <si>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</si>
  <si>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</si>
  <si>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</si>
  <si>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</si>
  <si>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</si>
  <si>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</si>
  <si>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</si>
  <si>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</si>
  <si>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</si>
  <si>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</si>
  <si>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</si>
  <si>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</si>
  <si>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</si>
  <si>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</si>
  <si>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</si>
  <si>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</si>
  <si>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</si>
  <si>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</si>
  <si>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</si>
  <si>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</si>
  <si>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</si>
  <si>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</si>
  <si>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</si>
  <si>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</si>
  <si>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</si>
  <si>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</si>
  <si>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</si>
  <si>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</si>
  <si>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</si>
  <si>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</si>
  <si>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</si>
  <si>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</si>
  <si>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</si>
  <si>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</si>
  <si>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</si>
  <si>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</si>
  <si>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</si>
  <si>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</si>
  <si>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</si>
  <si>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</si>
  <si>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</si>
  <si>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</si>
  <si>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</si>
  <si>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</si>
  <si>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</si>
  <si>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</si>
  <si>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</si>
  <si>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</si>
  <si>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</si>
  <si>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</si>
  <si>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</si>
  <si>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</si>
  <si>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</si>
  <si>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</si>
  <si>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</si>
  <si>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</si>
  <si>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</si>
  <si>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</si>
  <si>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</si>
  <si>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</si>
  <si>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</si>
  <si>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</si>
  <si>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</si>
  <si>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</si>
  <si>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</si>
  <si>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</si>
  <si>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</si>
  <si>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</si>
  <si>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</si>
  <si>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</si>
  <si>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</si>
  <si>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</si>
  <si>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</si>
  <si>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</si>
  <si>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</si>
  <si>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</si>
  <si>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</si>
  <si>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</si>
  <si>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</si>
  <si>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</si>
  <si>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</si>
  <si>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</si>
  <si>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</si>
  <si>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</si>
  <si>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</si>
  <si>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</si>
  <si>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</si>
  <si>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</si>
  <si>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</si>
  <si>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</si>
  <si>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</si>
  <si>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</si>
  <si>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</si>
  <si>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</si>
  <si>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</si>
  <si>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</si>
  <si>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</si>
  <si>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</si>
  <si>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</si>
  <si>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</si>
  <si>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</si>
  <si>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</si>
  <si>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</si>
  <si>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</si>
  <si>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</si>
  <si>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</si>
  <si>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</si>
  <si>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</si>
  <si>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</si>
  <si>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</si>
  <si>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</si>
  <si>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</si>
  <si>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</si>
  <si>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</si>
  <si>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</si>
  <si>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</si>
  <si>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</si>
  <si>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</si>
  <si>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</si>
  <si>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</si>
  <si>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</si>
  <si>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</si>
  <si>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</si>
  <si>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</si>
  <si>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</si>
  <si>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</si>
  <si>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</si>
  <si>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</si>
  <si>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</si>
  <si>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</si>
  <si>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</si>
  <si>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</si>
  <si>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</si>
  <si>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</si>
  <si>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</si>
  <si>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</si>
  <si>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</si>
  <si>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</si>
  <si>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</si>
  <si>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</si>
  <si>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</si>
  <si>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</si>
  <si>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</si>
  <si>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</si>
  <si>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</si>
  <si>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</si>
  <si>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</si>
  <si>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</si>
  <si>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</si>
  <si>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</si>
  <si>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</si>
  <si>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</si>
  <si>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</si>
  <si>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</si>
  <si>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</si>
  <si>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</si>
  <si>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</si>
  <si>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</si>
  <si>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</si>
  <si>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</si>
  <si>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</si>
  <si>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</si>
  <si>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</si>
  <si>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</si>
  <si>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</si>
  <si>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</si>
  <si>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</si>
  <si>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</si>
  <si>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</si>
  <si>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</si>
  <si>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</si>
  <si>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</si>
  <si>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</si>
  <si>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</si>
  <si>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</si>
  <si>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</si>
  <si>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</si>
  <si>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</si>
  <si>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</si>
  <si>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</si>
  <si>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</si>
  <si>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</si>
  <si>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</si>
  <si>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</si>
  <si>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</si>
  <si>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</si>
  <si>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</si>
  <si>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</si>
  <si>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</si>
  <si>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</si>
  <si>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</si>
  <si>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</si>
  <si>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</si>
  <si>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</si>
  <si>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</si>
  <si>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</si>
  <si>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</si>
  <si>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</si>
  <si>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</si>
  <si>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</si>
  <si>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</si>
  <si>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</si>
  <si>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</si>
  <si>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</si>
  <si>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</si>
  <si>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</si>
  <si>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</si>
  <si>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</si>
  <si>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</si>
  <si>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</si>
  <si>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</si>
  <si>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</si>
  <si>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</si>
  <si>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</si>
  <si>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</si>
  <si>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</si>
  <si>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</si>
  <si>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</si>
  <si>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</si>
  <si>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</si>
  <si>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</si>
  <si>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</si>
  <si>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</si>
  <si>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</si>
  <si>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</si>
  <si>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</si>
  <si>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</si>
  <si>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</si>
  <si>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</si>
  <si>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</si>
  <si>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</si>
  <si>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</si>
  <si>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</si>
  <si>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</si>
  <si>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</si>
  <si>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</si>
  <si>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</si>
  <si>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</si>
  <si>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</si>
  <si>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</si>
  <si>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</si>
  <si>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</si>
  <si>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</si>
  <si>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</si>
  <si>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</si>
  <si>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</si>
  <si>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</si>
  <si>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</si>
  <si>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</si>
  <si>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</si>
  <si>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</si>
  <si>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</si>
  <si>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</si>
  <si>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</si>
  <si>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</si>
  <si>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</si>
  <si>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</si>
  <si>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</si>
  <si>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</si>
  <si>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</si>
  <si>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</si>
  <si>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</si>
  <si>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</si>
  <si>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</si>
  <si>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</si>
  <si>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</si>
  <si>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</si>
  <si>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</si>
  <si>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</si>
  <si>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</si>
  <si>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</si>
  <si>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</si>
  <si>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</si>
  <si>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</si>
  <si>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</si>
  <si>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</si>
  <si>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</si>
  <si>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</si>
  <si>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</si>
  <si>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</si>
  <si>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</si>
  <si>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</si>
  <si>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</si>
  <si>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</si>
  <si>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</si>
  <si>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</si>
  <si>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</si>
  <si>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</si>
  <si>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</si>
  <si>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</si>
  <si>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</si>
  <si>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</si>
  <si>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</si>
  <si>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</si>
  <si>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</si>
  <si>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</si>
  <si>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</si>
  <si>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</si>
  <si>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</si>
  <si>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</si>
  <si>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</si>
  <si>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</si>
  <si>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</si>
  <si>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</si>
  <si>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</si>
  <si>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</si>
  <si>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</si>
  <si>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</si>
  <si>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</si>
  <si>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</si>
  <si>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</si>
  <si>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</si>
  <si>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</si>
  <si>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</si>
  <si>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</si>
  <si>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</si>
  <si>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</si>
  <si>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</si>
  <si>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</si>
  <si>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</si>
  <si>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</si>
  <si>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</si>
  <si>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</si>
  <si>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</si>
  <si>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</si>
  <si>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</si>
  <si>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</si>
  <si>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</si>
  <si>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</si>
  <si>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</si>
  <si>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</si>
  <si>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</si>
  <si>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</si>
  <si>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</si>
  <si>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</si>
  <si>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</si>
  <si>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</si>
  <si>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</si>
  <si>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</si>
  <si>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</si>
  <si>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</si>
  <si>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</si>
  <si>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</si>
  <si>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</si>
  <si>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</si>
  <si>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</si>
  <si>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</si>
  <si>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</si>
  <si>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</si>
  <si>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</si>
  <si>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</si>
  <si>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</si>
  <si>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</si>
  <si>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</si>
  <si>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</si>
  <si>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</si>
  <si>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</si>
  <si>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</si>
  <si>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</si>
  <si>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</si>
  <si>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</si>
  <si>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</si>
  <si>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</si>
  <si>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</si>
  <si>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</si>
  <si>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</si>
  <si>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</si>
  <si>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</si>
  <si>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</si>
  <si>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</si>
  <si>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</si>
  <si>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</si>
  <si>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</si>
  <si>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</si>
  <si>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</si>
  <si>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</si>
  <si>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</si>
  <si>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</si>
  <si>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</si>
  <si>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</si>
  <si>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</si>
  <si>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</si>
  <si>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</si>
  <si>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</si>
  <si>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</si>
  <si>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</si>
  <si>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</si>
  <si>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</si>
  <si>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</si>
  <si>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</si>
  <si>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</si>
  <si>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</si>
  <si>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</si>
  <si>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</si>
  <si>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</si>
  <si>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</si>
  <si>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</si>
  <si>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</si>
  <si>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</si>
  <si>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</si>
  <si>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</si>
  <si>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</si>
  <si>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</si>
  <si>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</si>
  <si>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</si>
  <si>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</si>
  <si>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</si>
  <si>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</si>
  <si>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</si>
  <si>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</si>
  <si>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</si>
  <si>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</si>
  <si>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</si>
  <si>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</si>
  <si>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</si>
  <si>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</si>
  <si>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</si>
  <si>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</si>
  <si>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</si>
  <si>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</si>
  <si>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</si>
  <si>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</si>
  <si>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</si>
  <si>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</si>
  <si>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</si>
  <si>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</si>
  <si>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</si>
  <si>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</si>
  <si>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</si>
  <si>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</si>
  <si>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</si>
  <si>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</si>
  <si>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</si>
  <si>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</si>
  <si>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</si>
  <si>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</si>
  <si>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</si>
  <si>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</si>
  <si>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</si>
  <si>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</si>
  <si>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</si>
  <si>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</si>
  <si>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</si>
  <si>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</si>
  <si>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</si>
  <si>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</si>
  <si>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</si>
  <si>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</si>
  <si>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</si>
  <si>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</si>
  <si>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</si>
  <si>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</si>
  <si>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</si>
  <si>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</si>
  <si>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</si>
  <si>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</si>
  <si>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</si>
  <si>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</si>
  <si>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</si>
  <si>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</si>
  <si>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</si>
  <si>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</si>
  <si>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</si>
  <si>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</si>
  <si>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</si>
  <si>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</si>
  <si>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</si>
  <si>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</si>
  <si>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</si>
  <si>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</si>
  <si>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</si>
  <si>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</si>
  <si>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</si>
  <si>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</si>
  <si>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</si>
  <si>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</si>
  <si>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</si>
  <si>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</si>
  <si>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</si>
  <si>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</si>
  <si>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</si>
  <si>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</si>
  <si>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</si>
  <si>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</si>
  <si>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</si>
  <si>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</si>
  <si>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</si>
  <si>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</si>
  <si>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</si>
  <si>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</si>
  <si>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</si>
  <si>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</si>
  <si>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</si>
  <si>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</si>
  <si>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</si>
  <si>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</si>
  <si>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</si>
  <si>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</si>
  <si>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</si>
  <si>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</si>
  <si>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</si>
  <si>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</si>
  <si>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</si>
  <si>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</si>
  <si>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</si>
  <si>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</si>
  <si>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</si>
  <si>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</si>
  <si>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</si>
  <si>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</si>
  <si>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</si>
  <si>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</si>
  <si>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</si>
  <si>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</si>
  <si>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</si>
  <si>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</si>
  <si>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</si>
  <si>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</si>
  <si>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</si>
  <si>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</si>
  <si>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</si>
  <si>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</si>
  <si>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</si>
  <si>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</si>
  <si>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</si>
  <si>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</si>
  <si>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</si>
  <si>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</si>
  <si>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</si>
  <si>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</si>
  <si>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</si>
  <si>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</si>
  <si>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</si>
  <si>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</si>
  <si>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</si>
  <si>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</si>
  <si>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</si>
  <si>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</si>
  <si>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</si>
  <si>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</si>
  <si>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</si>
  <si>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</si>
  <si>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</si>
  <si>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</si>
  <si>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</si>
  <si>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</si>
  <si>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</si>
  <si>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</si>
  <si>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</si>
  <si>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</si>
  <si>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</si>
  <si>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</si>
  <si>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</si>
  <si>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</si>
  <si>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</si>
  <si>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</si>
  <si>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</si>
  <si>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</si>
  <si>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</si>
  <si>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</si>
  <si>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</si>
  <si>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</si>
  <si>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</si>
  <si>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</si>
  <si>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</si>
  <si>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</si>
  <si>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</si>
  <si>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</si>
  <si>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</si>
  <si>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</si>
  <si>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</si>
  <si>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</si>
  <si>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</si>
  <si>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</si>
  <si>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</si>
  <si>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</si>
  <si>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</si>
  <si>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</si>
  <si>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</si>
  <si>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</si>
  <si>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</si>
  <si>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</si>
  <si>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</si>
  <si>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</si>
  <si>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</si>
  <si>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</si>
  <si>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</si>
  <si>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</si>
  <si>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</si>
  <si>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</si>
  <si>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</si>
  <si>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</si>
  <si>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</si>
  <si>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</si>
  <si>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</si>
  <si>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</si>
  <si>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</si>
  <si>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</si>
  <si>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</si>
  <si>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</si>
  <si>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</si>
  <si>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</si>
  <si>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</si>
  <si>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</si>
  <si>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</si>
  <si>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</si>
  <si>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</si>
  <si>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</si>
  <si>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</si>
  <si>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</si>
  <si>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</si>
  <si>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</si>
  <si>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</si>
  <si>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</si>
  <si>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</si>
  <si>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</si>
  <si>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</si>
  <si>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</si>
  <si>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</si>
  <si>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</si>
  <si>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</si>
  <si>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</si>
  <si>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</si>
  <si>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</si>
  <si>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</si>
  <si>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</si>
  <si>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</si>
  <si>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</si>
  <si>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</si>
  <si>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</si>
  <si>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</si>
  <si>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</si>
  <si>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</si>
  <si>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</si>
  <si>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</si>
  <si>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</si>
  <si>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</si>
  <si>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</si>
  <si>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</si>
  <si>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</si>
  <si>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</si>
  <si>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</si>
  <si>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</si>
  <si>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</si>
  <si>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</si>
  <si>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</si>
  <si>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</si>
  <si>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</si>
  <si>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</si>
  <si>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</si>
  <si>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</si>
  <si>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</si>
  <si>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</si>
  <si>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</si>
  <si>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</si>
  <si>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</si>
  <si>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</si>
  <si>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</si>
  <si>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</si>
  <si>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</si>
  <si>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</si>
  <si>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</si>
  <si>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</si>
  <si>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</si>
  <si>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</si>
  <si>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</si>
  <si>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</si>
  <si>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</si>
  <si>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</si>
  <si>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</si>
  <si>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</si>
  <si>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</si>
  <si>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</si>
  <si>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</si>
  <si>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</si>
  <si>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</si>
  <si>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</si>
  <si>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</si>
  <si>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</si>
  <si>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</si>
  <si>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</si>
  <si>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</si>
  <si>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</si>
  <si>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</si>
  <si>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</si>
  <si>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</si>
  <si>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</si>
  <si>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</si>
  <si>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</si>
  <si>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</si>
  <si>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</si>
  <si>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</si>
  <si>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</si>
  <si>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</si>
  <si>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</si>
  <si>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</si>
  <si>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</si>
  <si>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</si>
  <si>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</si>
  <si>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</si>
  <si>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</si>
  <si>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</si>
  <si>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</si>
  <si>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</si>
  <si>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</si>
  <si>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</si>
  <si>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</si>
  <si>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</si>
  <si>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</si>
  <si>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</si>
  <si>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</si>
  <si>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</si>
  <si>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</si>
  <si>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</si>
  <si>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</si>
  <si>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</si>
  <si>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</si>
  <si>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</si>
  <si>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</si>
  <si>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</si>
  <si>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</si>
  <si>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</si>
  <si>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</si>
  <si>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</si>
  <si>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</si>
  <si>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</si>
  <si>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</si>
  <si>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</si>
  <si>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</si>
  <si>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</si>
  <si>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</si>
  <si>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</si>
  <si>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</si>
  <si>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</si>
  <si>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</si>
  <si>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</si>
  <si>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</si>
  <si>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</si>
  <si>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</si>
  <si>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</si>
  <si>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</si>
  <si>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</si>
  <si>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</si>
  <si>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</si>
  <si>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</si>
  <si>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</si>
  <si>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</si>
  <si>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</si>
  <si>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</si>
  <si>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</si>
  <si>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</si>
  <si>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</si>
  <si>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</si>
  <si>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</si>
  <si>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</si>
  <si>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</si>
  <si>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</si>
  <si>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</si>
  <si>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</si>
  <si>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</si>
  <si>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</si>
  <si>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</si>
  <si>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</si>
  <si>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</si>
  <si>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</si>
  <si>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</si>
  <si>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</si>
  <si>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</si>
  <si>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</si>
  <si>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</si>
  <si>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</si>
  <si>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</si>
  <si>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</si>
  <si>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</si>
  <si>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</si>
  <si>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</si>
  <si>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</si>
  <si>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</si>
  <si>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</si>
  <si>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</si>
  <si>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</si>
  <si>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</si>
  <si>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</si>
  <si>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</si>
  <si>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</si>
  <si>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</si>
  <si>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</si>
  <si>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</si>
  <si>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</si>
  <si>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</si>
  <si>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</si>
  <si>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</si>
  <si>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</si>
  <si>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</si>
  <si>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</si>
  <si>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</si>
  <si>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</si>
  <si>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</si>
  <si>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</si>
  <si>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</si>
  <si>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</si>
  <si>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</si>
  <si>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</si>
  <si>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</si>
  <si>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</si>
  <si>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</si>
  <si>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</si>
  <si>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</si>
  <si>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</si>
  <si>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</si>
  <si>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</si>
  <si>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</si>
  <si>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</si>
  <si>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</si>
  <si>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</si>
  <si>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</si>
  <si>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</si>
  <si>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</si>
  <si>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</si>
  <si>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</si>
  <si>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</si>
  <si>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</si>
  <si>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</si>
  <si>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</si>
  <si>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</si>
  <si>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</si>
  <si>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</si>
  <si>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</si>
  <si>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</si>
  <si>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</si>
  <si>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</si>
  <si>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</si>
  <si>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</si>
  <si>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</si>
  <si>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</si>
  <si>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</si>
  <si>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</si>
  <si>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</si>
  <si>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</si>
  <si>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</si>
  <si>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</si>
  <si>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</si>
  <si>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</si>
  <si>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</si>
  <si>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</si>
  <si>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</si>
  <si>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</si>
  <si>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</si>
  <si>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</si>
  <si>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</si>
  <si>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</si>
  <si>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</si>
  <si>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</si>
  <si>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</si>
  <si>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</si>
  <si>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</si>
  <si>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</si>
  <si>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</si>
  <si>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</si>
  <si>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</si>
  <si>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</si>
  <si>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</si>
  <si>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</si>
  <si>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</si>
  <si>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</si>
  <si>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</si>
  <si>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</si>
  <si>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</si>
  <si>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</si>
  <si>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</si>
  <si>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</si>
  <si>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</si>
  <si>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</si>
  <si>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</si>
  <si>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</si>
  <si>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</si>
  <si>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</si>
  <si>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</si>
  <si>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</si>
  <si>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</si>
  <si>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</si>
  <si>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</si>
  <si>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</si>
  <si>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</si>
  <si>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</si>
  <si>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</si>
  <si>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</si>
  <si>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</si>
  <si>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</si>
  <si>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</si>
  <si>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</si>
  <si>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</si>
  <si>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</si>
  <si>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</si>
  <si>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</si>
  <si>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</si>
  <si>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</si>
  <si>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</si>
  <si>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</si>
  <si>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</si>
  <si>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</si>
  <si>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</si>
  <si>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</si>
  <si>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</si>
  <si>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</si>
  <si>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</si>
  <si>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</si>
  <si>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</si>
  <si>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</si>
  <si>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</si>
  <si>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</si>
  <si>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</si>
  <si>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</si>
  <si>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</si>
  <si>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</si>
  <si>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</si>
  <si>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</si>
  <si>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</si>
  <si>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</si>
  <si>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</si>
  <si>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</si>
  <si>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</si>
  <si>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</si>
  <si>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</si>
  <si>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</si>
  <si>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</si>
  <si>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</si>
  <si>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</si>
  <si>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</si>
  <si>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</si>
  <si>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</si>
  <si>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</si>
  <si>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</si>
  <si>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</si>
  <si>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</si>
  <si>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</si>
  <si>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</si>
  <si>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</si>
  <si>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</si>
  <si>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</si>
  <si>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</si>
  <si>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</si>
  <si>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</si>
  <si>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</si>
  <si>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</si>
  <si>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</si>
  <si>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</si>
  <si>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</si>
  <si>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</si>
  <si>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</si>
  <si>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</si>
  <si>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</si>
  <si>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</si>
  <si>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</si>
  <si>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</si>
  <si>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</si>
  <si>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</si>
  <si>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</si>
  <si>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</si>
  <si>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</si>
  <si>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</si>
  <si>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</si>
  <si>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</si>
  <si>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</si>
  <si>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</si>
  <si>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</si>
  <si>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</si>
  <si>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</si>
  <si>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</si>
  <si>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</si>
  <si>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</si>
  <si>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</si>
  <si>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</si>
  <si>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</si>
  <si>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</si>
  <si>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</si>
  <si>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</si>
  <si>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</si>
  <si>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</si>
  <si>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</si>
  <si>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</si>
  <si>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</si>
  <si>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</si>
  <si>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</si>
  <si>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</si>
  <si>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</si>
  <si>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</si>
  <si>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</si>
  <si>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</si>
  <si>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</si>
  <si>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</si>
  <si>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</si>
  <si>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</si>
  <si>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</si>
  <si>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</si>
  <si>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</si>
  <si>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</si>
  <si>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</si>
  <si>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</si>
  <si>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</si>
  <si>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</si>
  <si>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</si>
  <si>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</si>
  <si>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</si>
  <si>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</si>
  <si>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</si>
  <si>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</si>
  <si>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</si>
  <si>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</si>
  <si>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</si>
  <si>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</si>
  <si>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</si>
  <si>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</si>
  <si>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</si>
  <si>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</si>
  <si>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</si>
  <si>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</si>
  <si>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</si>
  <si>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</si>
  <si>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</si>
  <si>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</si>
  <si>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</si>
  <si>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</si>
  <si>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</si>
  <si>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</si>
  <si>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</si>
  <si>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</si>
  <si>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</si>
  <si>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</si>
  <si>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</si>
  <si>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</si>
  <si>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</si>
  <si>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</si>
  <si>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</si>
  <si>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</si>
  <si>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</si>
  <si>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</si>
  <si>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</si>
  <si>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</si>
  <si>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</si>
  <si>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</si>
  <si>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</si>
  <si>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</si>
  <si>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</si>
  <si>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</si>
  <si>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</si>
  <si>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</si>
  <si>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</si>
  <si>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</si>
  <si>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</si>
  <si>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</si>
  <si>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</si>
  <si>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</si>
  <si>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</si>
  <si>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</si>
  <si>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</si>
  <si>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</si>
  <si>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</si>
  <si>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</si>
  <si>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</si>
  <si>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</si>
  <si>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</si>
  <si>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</si>
  <si>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</si>
  <si>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</si>
  <si>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</si>
  <si>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</si>
  <si>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</si>
  <si>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</si>
  <si>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</si>
  <si>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</si>
  <si>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</si>
  <si>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</si>
  <si>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</si>
  <si>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</si>
  <si>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</si>
  <si>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</si>
  <si>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</si>
  <si>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</si>
  <si>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</si>
  <si>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</si>
  <si>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</si>
  <si>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</si>
  <si>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</si>
  <si>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</si>
  <si>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</si>
  <si>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</si>
  <si>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</si>
  <si>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</si>
  <si>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</si>
  <si>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</si>
  <si>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</si>
  <si>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</si>
  <si>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</si>
  <si>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</si>
  <si>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</si>
  <si>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</si>
  <si>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</si>
  <si>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</si>
  <si>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</si>
  <si>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</si>
  <si>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</si>
  <si>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</si>
  <si>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</si>
  <si>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</si>
  <si>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</si>
  <si>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</si>
  <si>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</si>
  <si>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</si>
  <si>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</si>
  <si>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</si>
  <si>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</si>
  <si>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</si>
  <si>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</si>
  <si>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</si>
  <si>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</si>
  <si>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</si>
  <si>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</si>
  <si>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</si>
  <si>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</si>
  <si>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</si>
  <si>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</si>
  <si>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</si>
  <si>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</si>
  <si>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</si>
  <si>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</si>
  <si>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</si>
  <si>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</si>
  <si>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</si>
  <si>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</si>
  <si>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</si>
  <si>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</si>
  <si>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</si>
  <si>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</si>
  <si>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</si>
  <si>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</si>
  <si>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</si>
  <si>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</si>
  <si>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</si>
  <si>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</si>
  <si>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</si>
  <si>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</si>
  <si>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</si>
  <si>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</si>
  <si>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</si>
  <si>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</si>
  <si>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</si>
  <si>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</si>
  <si>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</si>
  <si>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</si>
  <si>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</si>
  <si>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</si>
  <si>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</si>
  <si>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</si>
  <si>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</si>
  <si>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</si>
  <si>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</si>
  <si>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</si>
  <si>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</si>
  <si>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</si>
  <si>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</si>
  <si>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</si>
  <si>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</si>
  <si>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</si>
  <si>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</si>
  <si>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</si>
  <si>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</si>
  <si>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</si>
  <si>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</si>
  <si>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</si>
  <si>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</si>
  <si>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</si>
  <si>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</si>
  <si>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</si>
  <si>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</si>
  <si>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</si>
  <si>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</si>
  <si>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</si>
  <si>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</si>
  <si>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</si>
  <si>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</si>
  <si>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</si>
  <si>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</si>
  <si>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</si>
  <si>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</si>
  <si>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</si>
  <si>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</si>
  <si>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</si>
  <si>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</si>
  <si>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</si>
  <si>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</si>
  <si>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</si>
  <si>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</si>
  <si>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</si>
  <si>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</si>
  <si>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</si>
  <si>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</si>
  <si>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</si>
  <si>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</si>
  <si>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</si>
  <si>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</si>
  <si>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</si>
  <si>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</si>
  <si>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</si>
  <si>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</si>
  <si>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</si>
  <si>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</si>
  <si>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</si>
  <si>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</si>
  <si>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</si>
  <si>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</si>
  <si>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</si>
  <si>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</si>
  <si>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</si>
  <si>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</si>
  <si>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</si>
  <si>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</si>
  <si>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</si>
  <si>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</si>
  <si>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</si>
  <si>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</si>
  <si>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</si>
  <si>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</si>
  <si>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</si>
  <si>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</si>
  <si>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</si>
  <si>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</si>
  <si>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</si>
  <si>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</si>
  <si>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</si>
  <si>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</si>
  <si>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</si>
  <si>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</si>
  <si>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</si>
  <si>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</si>
  <si>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</si>
  <si>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</si>
  <si>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</si>
  <si>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</si>
  <si>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</si>
  <si>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</si>
  <si>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</si>
  <si>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</si>
  <si>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</si>
  <si>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</si>
  <si>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</si>
  <si>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</si>
  <si>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</si>
  <si>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</si>
  <si>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</si>
  <si>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</si>
  <si>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</si>
  <si>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</si>
  <si>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</si>
  <si>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</si>
  <si>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</si>
  <si>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</si>
  <si>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</si>
  <si>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</si>
  <si>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</si>
  <si>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</si>
  <si>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</si>
  <si>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</si>
  <si>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</si>
  <si>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</si>
  <si>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</si>
  <si>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</si>
  <si>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</si>
  <si>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</si>
  <si>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</si>
  <si>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</si>
  <si>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</si>
  <si>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</si>
  <si>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</si>
  <si>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</si>
  <si>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</si>
  <si>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</si>
  <si>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</si>
  <si>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</si>
  <si>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</si>
  <si>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</si>
  <si>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</si>
  <si>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</si>
  <si>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</si>
  <si>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</si>
  <si>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</si>
  <si>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</si>
  <si>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</si>
  <si>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</si>
  <si>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</si>
  <si>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</si>
  <si>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</si>
  <si>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</si>
  <si>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</si>
  <si>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</si>
  <si>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</si>
  <si>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</si>
  <si>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</si>
  <si>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</si>
  <si>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</si>
  <si>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</si>
  <si>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</si>
  <si>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</si>
  <si>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</si>
  <si>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</si>
  <si>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</si>
  <si>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</si>
  <si>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</si>
  <si>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</si>
  <si>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</si>
  <si>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</si>
  <si>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</si>
  <si>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</si>
  <si>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</si>
  <si>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</si>
  <si>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</si>
  <si>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</si>
  <si>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</si>
  <si>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</si>
  <si>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</si>
  <si>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</si>
  <si>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</si>
  <si>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</si>
  <si>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</si>
  <si>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</si>
  <si>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</si>
  <si>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</si>
  <si>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</si>
  <si>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</si>
  <si>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</si>
  <si>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</si>
  <si>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</si>
  <si>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</si>
  <si>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</si>
  <si>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</si>
  <si>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</si>
  <si>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</si>
  <si>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</si>
  <si>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</si>
  <si>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</si>
  <si>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</si>
  <si>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</si>
  <si>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</si>
  <si>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</si>
  <si>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</si>
  <si>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</si>
  <si>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</si>
  <si>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</si>
  <si>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</si>
  <si>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</si>
  <si>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</si>
  <si>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</si>
  <si>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</si>
  <si>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</si>
  <si>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</si>
  <si>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</si>
  <si>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</si>
  <si>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</si>
  <si>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</si>
  <si>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</si>
  <si>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</si>
  <si>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</si>
  <si>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</si>
  <si>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</si>
  <si>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</si>
  <si>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</si>
  <si>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</si>
  <si>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</si>
  <si>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</si>
  <si>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</si>
  <si>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</si>
  <si>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</si>
  <si>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</si>
  <si>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</si>
  <si>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</si>
  <si>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</si>
  <si>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</si>
  <si>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</si>
  <si>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</si>
  <si>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</si>
  <si>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</si>
  <si>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</si>
  <si>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</si>
  <si>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</si>
  <si>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</si>
  <si>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</si>
  <si>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</si>
  <si>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</si>
  <si>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</si>
  <si>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</si>
  <si>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</si>
  <si>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</si>
  <si>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</si>
  <si>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</si>
  <si>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</si>
  <si>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</si>
  <si>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</si>
  <si>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</si>
  <si>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</si>
  <si>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</si>
  <si>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</si>
  <si>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</si>
  <si>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</si>
  <si>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</si>
  <si>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</si>
  <si>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</si>
  <si>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</si>
  <si>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</si>
  <si>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</si>
  <si>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</si>
  <si>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</si>
  <si>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</si>
  <si>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</si>
  <si>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</si>
  <si>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</si>
  <si>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</si>
  <si>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</si>
  <si>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</si>
  <si>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</si>
  <si>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</si>
  <si>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</si>
  <si>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</si>
  <si>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</si>
  <si>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</si>
  <si>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</si>
  <si>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</si>
  <si>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</si>
  <si>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</si>
  <si>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</si>
  <si>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</si>
  <si>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</si>
  <si>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</si>
  <si>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</si>
  <si>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</si>
  <si>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</si>
  <si>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</si>
  <si>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</si>
  <si>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</si>
  <si>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</si>
  <si>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</si>
  <si>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</si>
  <si>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</si>
  <si>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</si>
  <si>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</si>
  <si>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</si>
  <si>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</si>
  <si>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</si>
  <si>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</si>
  <si>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</si>
  <si>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</si>
  <si>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</si>
  <si>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</si>
  <si>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</si>
  <si>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</si>
  <si>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</si>
  <si>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</si>
  <si>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</si>
  <si>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</si>
  <si>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</si>
  <si>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</si>
  <si>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</si>
  <si>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</si>
  <si>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</si>
  <si>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</si>
  <si>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</si>
  <si>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</si>
  <si>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</si>
  <si>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</si>
  <si>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</si>
  <si>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</si>
  <si>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</si>
  <si>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</si>
  <si>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</si>
  <si>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</si>
  <si>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</si>
  <si>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</si>
  <si>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</si>
  <si>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</si>
  <si>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</si>
  <si>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</si>
  <si>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</si>
  <si>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</si>
  <si>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</si>
  <si>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</si>
  <si>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</si>
  <si>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</si>
  <si>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</si>
  <si>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</si>
  <si>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</si>
  <si>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</si>
  <si>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</si>
  <si>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</si>
  <si>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</si>
  <si>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</si>
  <si>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</si>
  <si>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</si>
  <si>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</si>
  <si>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</si>
  <si>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</si>
  <si>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</si>
  <si>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</si>
  <si>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</si>
  <si>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</si>
  <si>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</si>
  <si>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</si>
  <si>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</si>
  <si>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</si>
  <si>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</si>
  <si>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</si>
  <si>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</si>
  <si>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</si>
  <si>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</si>
  <si>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</si>
  <si>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</si>
  <si>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</si>
  <si>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</si>
  <si>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</si>
  <si>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</si>
  <si>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</si>
  <si>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</si>
  <si>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</si>
  <si>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</si>
  <si>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</si>
  <si>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</si>
  <si>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</si>
  <si>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</si>
  <si>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</si>
  <si>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</si>
  <si>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</si>
  <si>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</si>
  <si>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</si>
  <si>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</si>
  <si>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</si>
  <si>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</si>
  <si>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</si>
  <si>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</si>
  <si>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</si>
  <si>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</si>
  <si>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</si>
  <si>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</si>
  <si>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</si>
  <si>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</si>
  <si>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</si>
  <si>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</si>
  <si>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</si>
  <si>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</si>
  <si>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</si>
  <si>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</si>
  <si>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</si>
  <si>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</si>
  <si>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</si>
  <si>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</si>
  <si>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</si>
  <si>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</si>
  <si>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</si>
  <si>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</si>
  <si>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</si>
  <si>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</si>
  <si>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</si>
  <si>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</si>
  <si>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</si>
  <si>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</si>
  <si>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</si>
  <si>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</si>
  <si>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</si>
  <si>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</si>
  <si>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</si>
  <si>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</si>
  <si>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</si>
  <si>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</si>
  <si>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</si>
  <si>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</si>
  <si>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</si>
  <si>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</si>
  <si>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</si>
  <si>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</si>
  <si>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</si>
  <si>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</si>
  <si>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</si>
  <si>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</si>
  <si>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</si>
  <si>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</si>
  <si>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</si>
  <si>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</si>
  <si>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</si>
  <si>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</si>
  <si>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</si>
  <si>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</si>
  <si>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</si>
  <si>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</si>
  <si>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</si>
  <si>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</si>
  <si>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</si>
  <si>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</si>
  <si>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</si>
  <si>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</si>
  <si>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</si>
  <si>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</si>
  <si>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</si>
  <si>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</si>
  <si>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</si>
  <si>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</si>
  <si>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</si>
  <si>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</si>
  <si>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</si>
  <si>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</si>
  <si>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</si>
  <si>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</si>
  <si>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</si>
  <si>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</si>
  <si>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</si>
  <si>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</si>
  <si>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</si>
  <si>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</si>
  <si>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</si>
  <si>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</si>
  <si>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</si>
  <si>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</si>
  <si>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</si>
  <si>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</si>
  <si>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</si>
  <si>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</si>
  <si>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</si>
  <si>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</si>
  <si>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</si>
  <si>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</si>
  <si>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</si>
  <si>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</si>
  <si>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</si>
  <si>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</si>
  <si>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</si>
  <si>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</si>
  <si>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</si>
  <si>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</si>
  <si>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</si>
  <si>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</si>
  <si>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</si>
  <si>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</si>
  <si>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</si>
  <si>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</si>
  <si>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</si>
  <si>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</si>
  <si>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</si>
  <si>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</si>
  <si>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</si>
  <si>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</si>
  <si>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</si>
  <si>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</si>
  <si>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</si>
  <si>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</si>
  <si>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</si>
  <si>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</si>
  <si>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</si>
  <si>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</si>
  <si>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</si>
  <si>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</si>
  <si>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</si>
  <si>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</si>
  <si>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</si>
  <si>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</si>
  <si>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</si>
  <si>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</si>
  <si>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</si>
  <si>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</si>
  <si>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</si>
  <si>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</si>
  <si>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</si>
  <si>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</si>
  <si>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</si>
  <si>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</si>
  <si>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</si>
  <si>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</si>
  <si>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</si>
  <si>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</si>
  <si>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</si>
  <si>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</si>
  <si>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</si>
  <si>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</si>
  <si>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</si>
  <si>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</si>
  <si>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</si>
  <si>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</si>
  <si>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</si>
  <si>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</si>
  <si>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</si>
  <si>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</si>
  <si>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</si>
  <si>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</si>
  <si>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</si>
  <si>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</si>
  <si>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</si>
  <si>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</si>
  <si>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</si>
  <si>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</si>
  <si>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</si>
  <si>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</si>
  <si>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</si>
  <si>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</si>
  <si>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</si>
  <si>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</si>
  <si>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</si>
  <si>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</si>
  <si>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</si>
  <si>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</si>
  <si>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</si>
  <si>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</si>
  <si>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</si>
  <si>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</si>
  <si>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</si>
  <si>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</si>
  <si>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</si>
  <si>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</si>
  <si>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</si>
  <si>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</si>
  <si>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</si>
  <si>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</si>
  <si>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</si>
  <si>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</si>
  <si>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</si>
  <si>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</si>
  <si>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</si>
  <si>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</si>
  <si>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</si>
  <si>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</si>
  <si>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</si>
  <si>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</si>
  <si>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</si>
  <si>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</si>
  <si>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</si>
  <si>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</si>
  <si>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</si>
  <si>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</si>
  <si>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</si>
  <si>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</si>
  <si>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</si>
  <si>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</si>
  <si>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</si>
  <si>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</si>
  <si>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</si>
  <si>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</si>
  <si>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</si>
  <si>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</si>
  <si>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</si>
  <si>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</si>
  <si>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</si>
  <si>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</si>
  <si>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</si>
  <si>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</si>
  <si>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</si>
  <si>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</si>
  <si>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</si>
  <si>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</si>
  <si>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</si>
  <si>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</si>
  <si>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</si>
  <si>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</si>
  <si>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</si>
  <si>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</si>
  <si>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</si>
  <si>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</si>
  <si>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</si>
  <si>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</si>
  <si>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</si>
  <si>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</si>
  <si>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</si>
  <si>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</si>
  <si>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</si>
  <si>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</si>
  <si>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</si>
  <si>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</si>
  <si>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</si>
  <si>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</si>
  <si>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</si>
  <si>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</si>
  <si>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</si>
  <si>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</si>
  <si>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</si>
  <si>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</si>
  <si>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</si>
  <si>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</si>
  <si>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</si>
  <si>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</si>
  <si>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</si>
  <si>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</si>
  <si>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</si>
  <si>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</si>
  <si>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</si>
  <si>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</si>
  <si>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</si>
  <si>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</si>
  <si>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</si>
  <si>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</si>
  <si>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</si>
  <si>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</si>
  <si>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</si>
  <si>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</si>
  <si>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</si>
  <si>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</si>
  <si>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</si>
  <si>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</si>
  <si>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</si>
  <si>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</si>
  <si>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</si>
  <si>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</si>
  <si>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</si>
  <si>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</si>
  <si>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</si>
  <si>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</si>
  <si>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</si>
  <si>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</si>
  <si>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</si>
  <si>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</si>
  <si>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</si>
  <si>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</si>
  <si>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</si>
  <si>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</si>
  <si>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</si>
  <si>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</si>
  <si>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</si>
  <si>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</si>
  <si>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</si>
  <si>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</si>
  <si>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</si>
  <si>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</si>
  <si>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</si>
  <si>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</si>
  <si>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</si>
  <si>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</si>
  <si>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</si>
  <si>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</si>
  <si>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</si>
  <si>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</si>
  <si>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</si>
  <si>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</si>
  <si>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</si>
  <si>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</si>
  <si>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</si>
  <si>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</si>
  <si>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</si>
  <si>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</si>
  <si>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</si>
  <si>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</si>
  <si>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</si>
  <si>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</si>
  <si>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</si>
  <si>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</si>
  <si>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</si>
  <si>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</si>
  <si>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</si>
  <si>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</si>
  <si>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</si>
  <si>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</si>
  <si>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</si>
  <si>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</si>
  <si>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</si>
  <si>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</si>
  <si>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</si>
  <si>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</si>
  <si>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</si>
  <si>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</si>
  <si>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</si>
  <si>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</si>
  <si>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</si>
  <si>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</si>
  <si>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</si>
  <si>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</si>
  <si>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</si>
  <si>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</si>
  <si>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</si>
  <si>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</si>
  <si>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</si>
  <si>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</si>
  <si>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</si>
  <si>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</si>
  <si>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</si>
  <si>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</si>
  <si>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</si>
  <si>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</si>
  <si>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</si>
  <si>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</si>
  <si>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</si>
  <si>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</si>
  <si>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</si>
  <si>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</si>
  <si>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</si>
  <si>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</si>
  <si>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</si>
  <si>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</si>
  <si>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</si>
  <si>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</si>
  <si>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</si>
  <si>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</si>
  <si>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</si>
  <si>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</si>
  <si>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</si>
  <si>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</si>
  <si>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</si>
  <si>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</si>
  <si>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</si>
  <si>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</si>
  <si>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</si>
  <si>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</si>
  <si>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</si>
  <si>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</si>
  <si>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</si>
  <si>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</si>
  <si>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</si>
  <si>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</si>
  <si>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</si>
  <si>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</si>
  <si>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</si>
  <si>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</si>
  <si>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</si>
  <si>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</si>
  <si>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</si>
  <si>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</si>
  <si>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</si>
  <si>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</si>
  <si>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</si>
  <si>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</si>
  <si>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</si>
  <si>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</si>
  <si>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</si>
  <si>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</si>
  <si>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</si>
  <si>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</si>
  <si>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</si>
  <si>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</si>
  <si>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</si>
  <si>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</si>
  <si>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</si>
  <si>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</si>
  <si>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</si>
  <si>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</si>
  <si>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</si>
  <si>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</si>
  <si>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</si>
  <si>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</si>
  <si>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</si>
  <si>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</si>
  <si>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</si>
  <si>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</si>
  <si>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</si>
  <si>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</si>
  <si>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</si>
  <si>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</si>
  <si>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</si>
  <si>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</si>
  <si>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</si>
  <si>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</si>
  <si>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</si>
  <si>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</si>
  <si>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</si>
  <si>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</si>
  <si>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</si>
  <si>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</si>
  <si>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</si>
  <si>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</si>
  <si>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</si>
  <si>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</si>
  <si>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</si>
  <si>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</si>
  <si>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</si>
  <si>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</si>
  <si>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</si>
  <si>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</si>
  <si>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</si>
  <si>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</si>
  <si>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</si>
  <si>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</si>
  <si>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</si>
  <si>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</si>
  <si>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</si>
  <si>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</si>
  <si>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</si>
  <si>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</si>
  <si>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</si>
  <si>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</si>
  <si>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</si>
  <si>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</si>
  <si>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</si>
  <si>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</si>
  <si>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</si>
  <si>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</si>
  <si>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</si>
  <si>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</si>
  <si>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</si>
  <si>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</si>
  <si>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</si>
  <si>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</si>
  <si>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</si>
  <si>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</si>
  <si>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</si>
  <si>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</si>
  <si>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</si>
  <si>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</si>
  <si>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</si>
  <si>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</si>
  <si>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</si>
  <si>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</si>
  <si>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</si>
  <si>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</si>
  <si>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</si>
  <si>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</si>
  <si>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</si>
  <si>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</si>
  <si>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</si>
  <si>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</si>
  <si>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</si>
  <si>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</si>
  <si>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</si>
  <si>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</si>
  <si>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</si>
  <si>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</si>
  <si>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</si>
  <si>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</si>
  <si>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</si>
  <si>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</si>
  <si>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</si>
  <si>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</si>
  <si>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</si>
  <si>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</si>
  <si>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</si>
  <si>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</si>
  <si>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</si>
  <si>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</si>
  <si>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</si>
  <si>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</si>
  <si>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</si>
  <si>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</si>
  <si>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</si>
  <si>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</si>
  <si>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</si>
  <si>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</si>
  <si>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</si>
  <si>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</si>
  <si>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</si>
  <si>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</si>
  <si>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</si>
  <si>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</si>
  <si>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</si>
  <si>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</si>
  <si>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</si>
  <si>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</si>
  <si>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</si>
  <si>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</si>
  <si>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</si>
  <si>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</si>
  <si>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</si>
  <si>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</si>
  <si>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</si>
  <si>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</si>
  <si>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</si>
  <si>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</si>
  <si>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</si>
  <si>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</si>
  <si>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</si>
  <si>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</si>
  <si>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</si>
  <si>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</si>
  <si>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</si>
  <si>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</si>
  <si>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</si>
  <si>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</si>
  <si>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</si>
  <si>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</si>
  <si>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</si>
  <si>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</si>
  <si>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</si>
  <si>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</si>
  <si>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</si>
  <si>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</si>
  <si>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</si>
  <si>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</si>
  <si>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</si>
  <si>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</si>
  <si>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</si>
  <si>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</si>
  <si>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</si>
  <si>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</si>
  <si>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</si>
  <si>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</si>
  <si>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</si>
  <si>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</si>
  <si>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</si>
  <si>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</si>
  <si>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</si>
  <si>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</si>
  <si>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</si>
  <si>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</si>
  <si>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</si>
  <si>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</si>
  <si>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</si>
  <si>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</si>
  <si>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</si>
  <si>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</si>
  <si>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</si>
  <si>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</si>
  <si>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</si>
  <si>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</si>
  <si>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</si>
  <si>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</si>
  <si>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</si>
  <si>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</si>
  <si>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</si>
  <si>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</si>
  <si>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</si>
  <si>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</si>
  <si>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</si>
  <si>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</si>
  <si>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</si>
  <si>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</si>
  <si>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</si>
  <si>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</si>
  <si>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</si>
  <si>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</si>
  <si>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</si>
  <si>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</si>
  <si>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</si>
  <si>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</si>
  <si>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</si>
  <si>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</si>
  <si>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</si>
  <si>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</si>
  <si>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</si>
  <si>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</si>
  <si>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</si>
  <si>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</si>
  <si>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</si>
  <si>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</si>
  <si>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</si>
  <si>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</si>
  <si>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</si>
  <si>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</si>
  <si>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</si>
  <si>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</si>
  <si>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</si>
  <si>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</si>
  <si>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</si>
  <si>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</si>
  <si>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</si>
  <si>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</si>
  <si>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</si>
  <si>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</si>
  <si>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</si>
  <si>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</si>
  <si>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</si>
  <si>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</si>
  <si>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</si>
  <si>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</si>
  <si>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</si>
  <si>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</si>
  <si>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</si>
  <si>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</si>
  <si>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</si>
  <si>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</si>
  <si>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</si>
  <si>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</si>
  <si>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</si>
  <si>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</si>
  <si>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</si>
  <si>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</si>
  <si>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</si>
  <si>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</si>
  <si>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</si>
  <si>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</si>
  <si>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</si>
  <si>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</si>
  <si>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</si>
  <si>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</si>
  <si>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</si>
  <si>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</si>
  <si>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</si>
  <si>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</si>
  <si>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</si>
  <si>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</si>
  <si>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</si>
  <si>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</si>
  <si>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</si>
  <si>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</si>
  <si>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</si>
  <si>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</si>
  <si>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</si>
  <si>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</si>
  <si>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</si>
  <si>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</si>
  <si>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</si>
  <si>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</si>
  <si>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</si>
  <si>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</si>
  <si>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</si>
  <si>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</si>
  <si>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</si>
  <si>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</si>
  <si>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</si>
  <si>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</si>
  <si>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</si>
  <si>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</si>
  <si>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</si>
  <si>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</si>
  <si>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</si>
  <si>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</si>
  <si>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</si>
  <si>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</si>
  <si>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</si>
  <si>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</si>
  <si>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</si>
  <si>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</si>
  <si>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</si>
  <si>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</si>
  <si>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</si>
  <si>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</si>
  <si>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</si>
  <si>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</si>
  <si>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</si>
  <si>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</si>
  <si>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</si>
  <si>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</si>
  <si>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</si>
  <si>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</si>
  <si>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</si>
  <si>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</si>
  <si>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</si>
  <si>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</si>
  <si>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</si>
  <si>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</si>
  <si>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</si>
  <si>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</si>
  <si>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</si>
  <si>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</si>
  <si>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</si>
  <si>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</si>
  <si>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</si>
  <si>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</si>
  <si>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</si>
  <si>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</si>
  <si>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</si>
  <si>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</si>
  <si>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</si>
  <si>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</si>
  <si>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</si>
  <si>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</si>
  <si>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</si>
  <si>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</si>
  <si>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</si>
  <si>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</si>
  <si>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</si>
  <si>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</si>
  <si>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</si>
  <si>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</si>
  <si>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</si>
  <si>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</si>
  <si>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</si>
  <si>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</si>
  <si>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</si>
  <si>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</si>
  <si>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</si>
  <si>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</si>
  <si>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</si>
  <si>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</si>
  <si>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</si>
  <si>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</si>
  <si>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</si>
  <si>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</si>
  <si>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</si>
  <si>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</si>
  <si>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</si>
  <si>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</si>
  <si>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</si>
  <si>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</si>
  <si>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</si>
  <si>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</si>
  <si>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</si>
  <si>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</si>
  <si>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</si>
  <si>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</si>
  <si>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</si>
  <si>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</si>
  <si>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</si>
  <si>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</si>
  <si>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</si>
  <si>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</si>
  <si>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</si>
  <si>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</si>
  <si>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</si>
  <si>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</si>
  <si>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</si>
  <si>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</si>
  <si>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</si>
  <si>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</si>
  <si>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</si>
  <si>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</si>
  <si>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</si>
  <si>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</si>
  <si>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</si>
  <si>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</si>
  <si>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</si>
  <si>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</si>
  <si>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</si>
  <si>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</si>
  <si>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</si>
  <si>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</si>
  <si>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</si>
  <si>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</si>
  <si>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</si>
  <si>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</si>
  <si>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</si>
  <si>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</si>
  <si>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</si>
  <si>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</si>
  <si>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</si>
  <si>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</si>
  <si>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</si>
  <si>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</si>
  <si>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</si>
  <si>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</si>
  <si>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</si>
  <si>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</si>
  <si>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</si>
  <si>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</si>
  <si>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</si>
  <si>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</si>
  <si>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</si>
  <si>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</si>
  <si>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</si>
  <si>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</si>
  <si>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</si>
  <si>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</si>
  <si>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</si>
  <si>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</si>
  <si>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</si>
  <si>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</si>
  <si>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</si>
  <si>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</si>
  <si>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</si>
  <si>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</si>
  <si>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</si>
  <si>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</si>
  <si>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</si>
  <si>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</si>
  <si>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</si>
  <si>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</si>
  <si>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</si>
  <si>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</si>
  <si>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</si>
  <si>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</si>
  <si>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</si>
  <si>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</si>
  <si>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</si>
  <si>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</si>
  <si>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</si>
  <si>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</si>
  <si>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</si>
  <si>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</si>
  <si>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</si>
  <si>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</si>
  <si>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</si>
  <si>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</si>
  <si>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</si>
  <si>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</si>
  <si>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</si>
  <si>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</si>
  <si>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</si>
  <si>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</si>
  <si>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</si>
  <si>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</si>
  <si>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</si>
  <si>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</si>
  <si>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</si>
  <si>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</si>
  <si>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</si>
  <si>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</si>
  <si>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</si>
  <si>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</si>
  <si>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</si>
  <si>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</si>
  <si>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</si>
  <si>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</si>
  <si>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</si>
  <si>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</si>
  <si>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</si>
  <si>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</si>
  <si>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</si>
  <si>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</si>
  <si>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</si>
  <si>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</si>
  <si>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</si>
  <si>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</si>
  <si>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</si>
  <si>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</si>
  <si>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</si>
  <si>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</si>
  <si>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</si>
  <si>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</si>
  <si>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</si>
  <si>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</si>
  <si>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</si>
  <si>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</si>
  <si>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</si>
  <si>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</si>
  <si>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</si>
  <si>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</si>
  <si>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</si>
  <si>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</si>
  <si>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</si>
  <si>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</si>
  <si>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</si>
  <si>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</si>
  <si>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</si>
  <si>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</si>
  <si>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</si>
  <si>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</si>
  <si>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</si>
  <si>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</si>
  <si>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</si>
  <si>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</si>
  <si>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</si>
  <si>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</si>
  <si>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</si>
  <si>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</si>
  <si>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</si>
  <si>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</si>
  <si>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</si>
  <si>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</si>
  <si>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</si>
  <si>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</si>
  <si>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</si>
  <si>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</si>
  <si>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</si>
  <si>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</si>
  <si>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</si>
  <si>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</si>
  <si>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</si>
  <si>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</si>
  <si>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</si>
  <si>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</si>
  <si>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</si>
  <si>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</si>
  <si>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</si>
  <si>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</si>
  <si>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</si>
  <si>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</si>
  <si>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</si>
  <si>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</si>
  <si>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</si>
  <si>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</si>
  <si>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</si>
  <si>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</si>
  <si>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</si>
  <si>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</si>
  <si>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</si>
  <si>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</si>
  <si>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</si>
  <si>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</si>
  <si>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</si>
  <si>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</si>
  <si>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</si>
  <si>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</si>
  <si>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</si>
  <si>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</si>
  <si>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</si>
  <si>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</si>
  <si>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</si>
  <si>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</si>
  <si>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</si>
  <si>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</si>
  <si>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</si>
  <si>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</si>
  <si>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</si>
  <si>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</si>
  <si>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</si>
  <si>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</si>
  <si>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</si>
  <si>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</si>
  <si>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</si>
  <si>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</si>
  <si>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</si>
  <si>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</si>
  <si>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</si>
  <si>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</si>
  <si>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</si>
  <si>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</si>
  <si>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</si>
  <si>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</si>
  <si>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</si>
  <si>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</si>
  <si>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</si>
  <si>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</si>
  <si>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</si>
  <si>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</si>
  <si>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</si>
  <si>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</si>
  <si>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</si>
  <si>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</si>
  <si>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</si>
  <si>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</si>
  <si>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</si>
  <si>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</si>
  <si>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</si>
  <si>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</si>
  <si>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</si>
  <si>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</si>
  <si>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</si>
  <si>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</si>
  <si>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</si>
  <si>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</si>
  <si>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</si>
  <si>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</si>
  <si>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</si>
  <si>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</si>
  <si>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</si>
  <si>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</si>
  <si>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</si>
  <si>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</si>
  <si>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</si>
  <si>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</si>
  <si>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</si>
  <si>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</si>
  <si>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</si>
  <si>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</si>
  <si>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</si>
  <si>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</si>
  <si>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</si>
  <si>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</si>
  <si>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</si>
  <si>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</si>
  <si>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</si>
  <si>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</si>
  <si>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</si>
  <si>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</si>
  <si>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</si>
  <si>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</si>
  <si>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</si>
  <si>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</si>
  <si>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</si>
  <si>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</si>
  <si>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</si>
  <si>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</si>
  <si>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</si>
  <si>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</si>
  <si>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</si>
  <si>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</si>
  <si>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</si>
  <si>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</si>
  <si>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</si>
  <si>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</si>
  <si>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</si>
  <si>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</si>
  <si>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</si>
  <si>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</si>
  <si>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</si>
  <si>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</si>
  <si>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</si>
  <si>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</si>
  <si>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</si>
  <si>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</si>
  <si>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</si>
  <si>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</si>
  <si>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</si>
  <si>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</si>
  <si>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</si>
  <si>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</si>
  <si>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</si>
  <si>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</si>
  <si>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</si>
  <si>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</si>
  <si>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</si>
  <si>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</si>
  <si>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</si>
  <si>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</si>
  <si>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</si>
  <si>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</si>
  <si>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</si>
  <si>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</si>
  <si>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</si>
  <si>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</si>
  <si>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</si>
  <si>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</si>
  <si>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</si>
  <si>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</si>
  <si>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</si>
  <si>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</si>
  <si>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</si>
  <si>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</si>
  <si>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</si>
  <si>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</si>
  <si>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</si>
  <si>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</si>
  <si>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</si>
  <si>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</si>
  <si>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</si>
  <si>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</si>
  <si>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</si>
  <si>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</si>
  <si>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</si>
  <si>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</si>
  <si>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</si>
  <si>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</si>
  <si>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</si>
  <si>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</si>
  <si>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</si>
  <si>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</si>
  <si>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</si>
  <si>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</si>
  <si>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</si>
  <si>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</si>
  <si>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</si>
  <si>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</si>
  <si>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</si>
  <si>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</si>
  <si>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</si>
  <si>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</si>
  <si>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</si>
  <si>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</si>
  <si>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</si>
  <si>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</si>
  <si>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</si>
  <si>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</si>
  <si>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</si>
  <si>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</si>
  <si>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</si>
  <si>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</si>
  <si>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</si>
  <si>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</si>
  <si>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</si>
  <si>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</si>
  <si>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</si>
  <si>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</si>
  <si>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</si>
  <si>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</si>
  <si>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</si>
  <si>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</si>
  <si>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</si>
  <si>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</si>
  <si>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</si>
  <si>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</si>
  <si>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</si>
  <si>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</si>
  <si>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</si>
  <si>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</si>
  <si>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</si>
  <si>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</si>
  <si>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</si>
  <si>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</si>
  <si>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</si>
  <si>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</si>
  <si>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</si>
  <si>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</si>
  <si>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</si>
  <si>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</si>
  <si>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</si>
  <si>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</si>
  <si>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</si>
  <si>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</si>
  <si>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</si>
  <si>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</si>
  <si>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</si>
  <si>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</si>
  <si>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</si>
  <si>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</si>
  <si>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</si>
  <si>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</si>
  <si>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</si>
  <si>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</si>
  <si>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</si>
  <si>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</si>
  <si>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</si>
  <si>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</si>
  <si>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</si>
  <si>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</si>
  <si>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</si>
  <si>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</si>
  <si>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</si>
  <si>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</si>
  <si>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</si>
  <si>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</si>
  <si>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</si>
  <si>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</si>
  <si>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</si>
  <si>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</si>
  <si>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</si>
  <si>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</si>
  <si>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</si>
  <si>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</si>
  <si>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</si>
  <si>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</si>
  <si>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</si>
  <si>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</si>
  <si>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</si>
  <si>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</si>
  <si>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</si>
  <si>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</si>
  <si>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</si>
  <si>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</si>
  <si>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</si>
  <si>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</si>
  <si>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</si>
  <si>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</si>
  <si>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</si>
  <si>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</si>
  <si>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</si>
  <si>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</si>
  <si>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</si>
  <si>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</si>
  <si>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</si>
  <si>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</si>
  <si>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</si>
  <si>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</si>
  <si>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</si>
  <si>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</si>
  <si>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</si>
  <si>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</si>
  <si>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</si>
  <si>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</si>
  <si>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</si>
  <si>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</si>
  <si>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</si>
  <si>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</si>
  <si>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</si>
  <si>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</si>
  <si>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</si>
  <si>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</si>
  <si>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</si>
  <si>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</si>
  <si>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</si>
  <si>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</si>
  <si>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</si>
  <si>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</si>
  <si>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</si>
  <si>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</si>
  <si>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</si>
  <si>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</si>
  <si>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</si>
  <si>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</si>
  <si>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</si>
  <si>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</si>
  <si>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</si>
  <si>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</si>
  <si>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</si>
  <si>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</si>
  <si>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</si>
  <si>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</si>
  <si>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</si>
  <si>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</si>
  <si>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</si>
  <si>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</si>
  <si>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</si>
  <si>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</si>
  <si>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</si>
  <si>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</si>
  <si>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</si>
  <si>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</si>
  <si>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</si>
  <si>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</si>
  <si>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</si>
  <si>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</si>
  <si>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</si>
  <si>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</si>
  <si>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</si>
  <si>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</si>
  <si>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</si>
  <si>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</si>
  <si>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</si>
  <si>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</si>
  <si>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</si>
  <si>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</si>
  <si>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</si>
  <si>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</si>
  <si>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</si>
  <si>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</si>
  <si>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</si>
  <si>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</si>
  <si>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</si>
  <si>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</si>
  <si>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</si>
  <si>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</si>
  <si>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</si>
  <si>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</si>
  <si>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</si>
  <si>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</si>
  <si>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</si>
  <si>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</si>
  <si>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</si>
  <si>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</si>
  <si>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</si>
  <si>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</si>
  <si>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</si>
  <si>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</si>
  <si>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</si>
  <si>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</si>
  <si>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</si>
  <si>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</si>
  <si>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</si>
  <si>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</si>
  <si>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</si>
  <si>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</si>
  <si>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</si>
  <si>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</si>
  <si>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</si>
  <si>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</si>
  <si>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</si>
  <si>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</si>
  <si>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</si>
  <si>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</si>
  <si>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</si>
  <si>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</si>
  <si>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</si>
  <si>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</si>
  <si>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</si>
  <si>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</si>
  <si>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</si>
  <si>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</si>
  <si>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</si>
  <si>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</si>
  <si>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</si>
  <si>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</si>
  <si>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</si>
  <si>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</si>
  <si>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</si>
  <si>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</si>
  <si>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</si>
  <si>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</si>
  <si>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</si>
  <si>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</si>
  <si>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</si>
  <si>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</si>
  <si>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</si>
  <si>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</si>
  <si>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</si>
  <si>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</si>
  <si>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</si>
  <si>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</si>
  <si>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</si>
  <si>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</si>
  <si>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</si>
  <si>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</si>
  <si>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</si>
  <si>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</si>
  <si>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</si>
  <si>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</si>
  <si>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</si>
  <si>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</si>
  <si>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</si>
  <si>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</si>
  <si>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</si>
  <si>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</si>
  <si>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</si>
  <si>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</si>
  <si>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</si>
  <si>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</si>
  <si>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</si>
  <si>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</si>
  <si>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</si>
  <si>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</si>
  <si>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</si>
  <si>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</si>
  <si>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</si>
  <si>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</si>
  <si>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</si>
  <si>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</si>
  <si>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</si>
  <si>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</si>
  <si>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</si>
  <si>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</si>
  <si>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</si>
  <si>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</si>
  <si>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</si>
  <si>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</si>
  <si>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</si>
  <si>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</si>
  <si>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</si>
  <si>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</si>
  <si>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</si>
  <si>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</si>
  <si>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</si>
  <si>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</si>
  <si>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</si>
  <si>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</si>
  <si>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</si>
  <si>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</si>
  <si>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</si>
  <si>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</si>
  <si>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</si>
  <si>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</si>
  <si>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</si>
  <si>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</si>
  <si>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</si>
  <si>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</si>
  <si>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</si>
  <si>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</si>
  <si>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</si>
  <si>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</si>
  <si>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</si>
  <si>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</si>
  <si>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</si>
  <si>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</si>
  <si>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</si>
  <si>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</si>
  <si>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</si>
  <si>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</si>
  <si>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</si>
  <si>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</si>
  <si>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</si>
  <si>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</si>
  <si>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</si>
  <si>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</si>
  <si>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</si>
  <si>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</si>
  <si>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</si>
  <si>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</si>
  <si>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</si>
  <si>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</si>
  <si>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</si>
  <si>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</si>
  <si>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</si>
  <si>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</si>
  <si>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</si>
  <si>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</si>
  <si>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</si>
  <si>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</si>
  <si>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</si>
  <si>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</si>
  <si>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</si>
  <si>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</si>
  <si>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</si>
  <si>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</si>
  <si>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</si>
  <si>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</si>
  <si>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</si>
  <si>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</si>
  <si>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</si>
  <si>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</si>
  <si>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</si>
  <si>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</si>
  <si>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</si>
  <si>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</si>
  <si>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</si>
  <si>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</si>
  <si>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</si>
  <si>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</si>
  <si>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</si>
  <si>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</si>
  <si>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</si>
  <si>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</si>
  <si>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</si>
  <si>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</si>
  <si>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</si>
  <si>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</si>
  <si>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</si>
  <si>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</si>
  <si>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</si>
  <si>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</si>
  <si>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</si>
  <si>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</si>
  <si>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</si>
  <si>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</si>
  <si>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</si>
  <si>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</si>
  <si>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</si>
  <si>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</si>
  <si>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</si>
  <si>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</si>
  <si>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</si>
  <si>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</si>
  <si>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</si>
  <si>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</si>
  <si>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</si>
  <si>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</si>
  <si>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</si>
  <si>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</si>
  <si>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</si>
  <si>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</si>
  <si>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</si>
  <si>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</si>
  <si>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</si>
  <si>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</si>
  <si>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</si>
  <si>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</si>
  <si>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</si>
  <si>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</si>
  <si>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</si>
  <si>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</si>
  <si>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</si>
  <si>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</si>
  <si>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</si>
  <si>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</si>
  <si>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</si>
  <si>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</si>
  <si>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</si>
  <si>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</si>
  <si>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</si>
  <si>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</si>
  <si>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</si>
  <si>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</si>
  <si>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</si>
  <si>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</si>
  <si>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</si>
  <si>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</si>
  <si>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</si>
  <si>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</si>
  <si>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</si>
  <si>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</si>
  <si>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</si>
  <si>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</si>
  <si>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</si>
  <si>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</si>
  <si>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</si>
  <si>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</si>
  <si>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</si>
  <si>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</si>
  <si>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</si>
  <si>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</si>
  <si>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</si>
  <si>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</si>
  <si>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</si>
  <si>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</si>
  <si>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</si>
  <si>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</si>
  <si>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</si>
  <si>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</si>
  <si>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</si>
  <si>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</si>
  <si>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</si>
  <si>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</si>
  <si>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</si>
  <si>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</si>
  <si>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</si>
  <si>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</si>
  <si>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</si>
  <si>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</si>
  <si>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</si>
  <si>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</si>
  <si>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</si>
  <si>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</si>
  <si>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</si>
  <si>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</si>
  <si>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</si>
  <si>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</si>
  <si>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</si>
  <si>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</si>
  <si>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</si>
  <si>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</si>
  <si>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</si>
  <si>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</si>
  <si>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</si>
  <si>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</si>
  <si>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</si>
  <si>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</si>
  <si>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</si>
  <si>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</si>
  <si>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</si>
  <si>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</si>
  <si>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</si>
  <si>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</si>
  <si>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</si>
  <si>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</si>
  <si>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</si>
  <si>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</si>
  <si>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</si>
  <si>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</si>
  <si>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</si>
  <si>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</si>
  <si>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</si>
  <si>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</si>
  <si>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</si>
  <si>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</si>
  <si>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</si>
  <si>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</si>
  <si>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</si>
  <si>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</si>
  <si>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</si>
  <si>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</si>
  <si>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</si>
  <si>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</si>
  <si>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</si>
  <si>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</si>
  <si>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</si>
  <si>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</si>
  <si>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</si>
  <si>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</si>
  <si>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</si>
  <si>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</si>
  <si>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</si>
  <si>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</si>
  <si>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</si>
  <si>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</si>
  <si>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</si>
  <si>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</si>
  <si>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</si>
  <si>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</si>
  <si>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</si>
  <si>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</si>
  <si>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</si>
  <si>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</si>
  <si>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</si>
  <si>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</si>
  <si>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</si>
  <si>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</si>
  <si>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</si>
  <si>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</si>
  <si>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</si>
  <si>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</si>
  <si>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</si>
  <si>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</si>
  <si>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</si>
  <si>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</si>
  <si>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</si>
  <si>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</si>
  <si>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</si>
  <si>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</si>
  <si>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</si>
  <si>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</si>
  <si>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</si>
  <si>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</si>
  <si>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</si>
  <si>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</si>
  <si>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</si>
  <si>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</si>
  <si>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</si>
  <si>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</si>
  <si>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</si>
  <si>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</si>
  <si>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</si>
  <si>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</si>
  <si>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</si>
  <si>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</si>
  <si>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</si>
  <si>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</si>
  <si>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</si>
  <si>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</si>
  <si>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</si>
  <si>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</si>
  <si>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</si>
  <si>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</si>
  <si>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</si>
  <si>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</si>
  <si>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</si>
  <si>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</si>
  <si>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</si>
  <si>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</si>
  <si>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</si>
  <si>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</si>
  <si>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</si>
  <si>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</si>
  <si>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</si>
  <si>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</si>
  <si>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</si>
  <si>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</si>
  <si>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</si>
  <si>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</si>
  <si>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</si>
  <si>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</si>
  <si>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</si>
  <si>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</si>
  <si>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</si>
  <si>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</si>
  <si>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</si>
  <si>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</si>
  <si>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</si>
  <si>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</si>
  <si>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</si>
  <si>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</si>
  <si>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</si>
  <si>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</si>
  <si>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</si>
  <si>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</si>
  <si>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</si>
  <si>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</si>
  <si>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</si>
  <si>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</si>
  <si>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</si>
  <si>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</si>
  <si>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</si>
  <si>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</si>
  <si>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</si>
  <si>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</si>
  <si>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</si>
  <si>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</si>
  <si>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</si>
  <si>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</si>
  <si>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</si>
  <si>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</si>
  <si>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</si>
  <si>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</si>
  <si>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</si>
  <si>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</si>
  <si>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</si>
  <si>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</si>
  <si>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</si>
  <si>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</si>
  <si>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</si>
  <si>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</si>
  <si>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</si>
  <si>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</si>
  <si>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</si>
  <si>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</si>
  <si>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</si>
  <si>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</si>
  <si>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</si>
  <si>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</si>
  <si>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</si>
  <si>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</si>
  <si>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</si>
  <si>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</si>
  <si>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</si>
  <si>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</si>
  <si>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</si>
  <si>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</si>
  <si>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</si>
  <si>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</si>
  <si>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</si>
  <si>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</si>
  <si>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</si>
  <si>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</si>
  <si>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</si>
  <si>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</si>
  <si>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</si>
  <si>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</si>
  <si>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</si>
  <si>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</si>
  <si>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</si>
  <si>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</si>
  <si>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</si>
  <si>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</si>
  <si>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</si>
  <si>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</si>
  <si>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</si>
  <si>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</si>
  <si>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</si>
  <si>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</si>
  <si>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</si>
  <si>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</si>
  <si>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</si>
  <si>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</si>
  <si>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</si>
  <si>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</si>
  <si>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</si>
  <si>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</si>
  <si>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</si>
  <si>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</si>
  <si>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</si>
  <si>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</si>
  <si>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</si>
  <si>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</si>
  <si>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</si>
  <si>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</si>
  <si>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</si>
  <si>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</si>
  <si>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</si>
  <si>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</si>
  <si>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</si>
  <si>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</si>
  <si>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</si>
  <si>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</si>
  <si>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</si>
  <si>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</si>
  <si>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</si>
  <si>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</si>
  <si>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</si>
  <si>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</si>
  <si>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</si>
  <si>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</si>
  <si>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</si>
  <si>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</si>
  <si>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</si>
  <si>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</si>
  <si>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</si>
  <si>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</si>
  <si>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</si>
  <si>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</si>
  <si>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</si>
  <si>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</si>
  <si>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</si>
  <si>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</si>
  <si>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</si>
  <si>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</si>
  <si>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</si>
  <si>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</si>
  <si>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</si>
  <si>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</si>
  <si>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</si>
  <si>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</si>
  <si>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</si>
  <si>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</si>
  <si>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</si>
  <si>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</si>
  <si>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</si>
  <si>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</si>
  <si>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</si>
  <si>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</si>
  <si>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</si>
  <si>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</si>
  <si>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</si>
  <si>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</si>
  <si>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</si>
  <si>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</si>
  <si>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</si>
  <si>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</si>
  <si>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</si>
  <si>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</si>
  <si>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</si>
  <si>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</si>
  <si>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</si>
  <si>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</si>
  <si>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</si>
  <si>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</si>
  <si>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</si>
  <si>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</si>
  <si>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</si>
  <si>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</si>
  <si>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</si>
  <si>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</si>
  <si>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</si>
  <si>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</si>
  <si>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</si>
  <si>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</si>
  <si>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</si>
  <si>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</si>
  <si>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</si>
  <si>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</si>
  <si>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</si>
  <si>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</si>
  <si>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</si>
  <si>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</si>
  <si>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</si>
  <si>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</si>
  <si>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</si>
  <si>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</si>
  <si>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</si>
  <si>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</si>
  <si>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</si>
  <si>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</si>
  <si>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</si>
  <si>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</si>
  <si>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</si>
  <si>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</si>
  <si>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</si>
  <si>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</si>
  <si>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</si>
  <si>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</si>
  <si>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</si>
  <si>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</si>
  <si>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</si>
  <si>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</si>
  <si>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</si>
  <si>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</si>
  <si>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</si>
  <si>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</si>
  <si>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</si>
  <si>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</si>
  <si>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</si>
  <si>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</si>
  <si>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</si>
  <si>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</si>
  <si>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</si>
  <si>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</si>
  <si>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</si>
  <si>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</si>
  <si>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</si>
  <si>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</si>
  <si>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</si>
  <si>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</si>
  <si>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</si>
  <si>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</si>
  <si>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</si>
  <si>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</si>
  <si>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</si>
  <si>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</si>
  <si>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</si>
  <si>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</si>
  <si>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</si>
  <si>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</si>
  <si>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</si>
  <si>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</si>
  <si>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</si>
  <si>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</si>
  <si>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</si>
  <si>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</si>
  <si>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</si>
  <si>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</si>
  <si>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</si>
  <si>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</si>
  <si>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</si>
  <si>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</si>
  <si>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</si>
  <si>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</si>
  <si>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</si>
  <si>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</si>
  <si>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</si>
  <si>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</si>
  <si>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</si>
  <si>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</si>
  <si>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</si>
  <si>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</si>
  <si>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</si>
  <si>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</si>
  <si>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</si>
  <si>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</si>
  <si>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</si>
  <si>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</si>
  <si>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</si>
  <si>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</si>
  <si>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</si>
  <si>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</si>
  <si>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</si>
  <si>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</si>
  <si>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</si>
  <si>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</si>
  <si>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</si>
  <si>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</si>
  <si>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</si>
  <si>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</si>
  <si>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</si>
  <si>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</si>
  <si>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</si>
  <si>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</si>
  <si>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</si>
  <si>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</si>
  <si>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</si>
  <si>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</si>
  <si>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</si>
  <si>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</si>
  <si>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</si>
  <si>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</si>
  <si>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</si>
  <si>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</si>
  <si>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</si>
  <si>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</si>
  <si>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</si>
  <si>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</si>
  <si>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</si>
  <si>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</si>
  <si>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</si>
  <si>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</si>
  <si>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</si>
  <si>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</si>
  <si>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</si>
  <si>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</si>
  <si>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</si>
  <si>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</si>
  <si>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</si>
  <si>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</si>
  <si>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</si>
  <si>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</si>
  <si>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</si>
  <si>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</si>
  <si>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</si>
  <si>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</si>
  <si>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</si>
  <si>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</si>
  <si>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</si>
  <si>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</si>
  <si>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</si>
  <si>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</si>
  <si>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</si>
  <si>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</si>
  <si>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</si>
  <si>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</si>
  <si>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</si>
  <si>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</si>
  <si>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</si>
  <si>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</si>
  <si>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</si>
  <si>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</si>
  <si>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</si>
  <si>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</si>
  <si>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</si>
  <si>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</si>
  <si>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</si>
  <si>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</si>
  <si>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</si>
  <si>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</si>
  <si>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</si>
  <si>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</si>
  <si>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</si>
  <si>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</si>
  <si>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</si>
  <si>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</si>
  <si>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</si>
  <si>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</si>
  <si>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</si>
  <si>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</si>
  <si>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</si>
  <si>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</si>
  <si>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</si>
  <si>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</si>
  <si>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</si>
  <si>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</si>
  <si>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</si>
  <si>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</si>
  <si>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</si>
  <si>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</si>
  <si>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</si>
  <si>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</si>
  <si>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</si>
  <si>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</si>
  <si>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</si>
  <si>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</si>
  <si>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</si>
  <si>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</si>
  <si>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</si>
  <si>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</si>
  <si>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</si>
  <si>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</si>
  <si>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</si>
  <si>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</si>
  <si>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</si>
  <si>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</si>
  <si>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</si>
  <si>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</si>
  <si>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</si>
  <si>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</si>
  <si>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</si>
  <si>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</si>
  <si>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</si>
  <si>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</si>
  <si>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</si>
  <si>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</si>
  <si>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</si>
  <si>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</si>
  <si>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</si>
  <si>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</si>
  <si>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</si>
  <si>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</si>
  <si>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</si>
  <si>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</si>
  <si>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</si>
  <si>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</si>
  <si>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</si>
  <si>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</si>
  <si>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</si>
  <si>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</si>
  <si>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</si>
  <si>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</si>
  <si>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</si>
  <si>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</si>
  <si>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</si>
  <si>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</si>
  <si>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</si>
  <si>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</si>
  <si>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</si>
  <si>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</si>
  <si>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</si>
  <si>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</si>
  <si>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</si>
  <si>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</si>
  <si>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</si>
  <si>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</si>
  <si>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</si>
  <si>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</si>
  <si>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</si>
  <si>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</si>
  <si>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</si>
  <si>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</si>
  <si>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</si>
  <si>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</si>
  <si>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</si>
  <si>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</si>
  <si>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</si>
  <si>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</si>
  <si>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</si>
  <si>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</si>
  <si>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</si>
  <si>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</si>
  <si>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</si>
  <si>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</si>
  <si>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</si>
  <si>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</si>
  <si>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</si>
  <si>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</si>
  <si>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</si>
  <si>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</si>
  <si>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</si>
  <si>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</si>
  <si>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</si>
  <si>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</si>
  <si>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</si>
  <si>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</si>
  <si>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</si>
  <si>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</si>
  <si>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</si>
  <si>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</si>
  <si>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</si>
  <si>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</si>
  <si>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</si>
  <si>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</si>
  <si>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</si>
  <si>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</si>
  <si>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</si>
  <si>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</si>
  <si>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</si>
  <si>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</si>
  <si>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</si>
  <si>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</si>
  <si>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</si>
  <si>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</si>
  <si>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</si>
  <si>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</si>
  <si>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</si>
  <si>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</si>
  <si>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</si>
  <si>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</si>
  <si>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</si>
  <si>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</si>
  <si>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</si>
  <si>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</si>
  <si>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</si>
  <si>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</si>
  <si>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</si>
  <si>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</si>
  <si>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</si>
  <si>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</si>
  <si>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</si>
  <si>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</si>
  <si>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</si>
  <si>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</si>
  <si>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</si>
  <si>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</si>
  <si>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</si>
  <si>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</si>
  <si>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</si>
  <si>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</si>
  <si>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</si>
  <si>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</si>
  <si>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</si>
  <si>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</si>
  <si>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</si>
  <si>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</si>
  <si>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</si>
  <si>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</si>
  <si>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</si>
  <si>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</si>
  <si>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</si>
  <si>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</si>
  <si>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</si>
  <si>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</si>
  <si>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</si>
  <si>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</si>
  <si>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</si>
  <si>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</si>
  <si>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</si>
  <si>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</si>
  <si>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</si>
  <si>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</si>
  <si>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</si>
  <si>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</si>
  <si>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</si>
  <si>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</si>
  <si>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</si>
  <si>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</si>
  <si>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</si>
  <si>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</si>
  <si>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</si>
  <si>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</si>
  <si>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</si>
  <si>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</si>
  <si>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</si>
  <si>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</si>
  <si>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</si>
  <si>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</si>
  <si>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</si>
  <si>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</si>
  <si>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</si>
  <si>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</si>
  <si>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</si>
  <si>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</si>
  <si>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</si>
  <si>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</si>
  <si>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</si>
  <si>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</si>
  <si>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</si>
  <si>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</si>
  <si>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</si>
  <si>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</si>
  <si>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</si>
  <si>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</si>
  <si>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</si>
  <si>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</si>
  <si>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</si>
  <si>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</si>
  <si>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</si>
  <si>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</si>
  <si>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</si>
  <si>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</si>
  <si>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</si>
  <si>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</si>
  <si>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</si>
  <si>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</si>
  <si>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</si>
  <si>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</si>
  <si>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</si>
  <si>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</si>
  <si>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</si>
  <si>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</si>
  <si>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</si>
  <si>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</si>
  <si>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</si>
  <si>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</si>
  <si>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</si>
  <si>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</si>
  <si>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</si>
  <si>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</si>
  <si>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</si>
  <si>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</si>
  <si>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</si>
  <si>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</si>
  <si>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</si>
  <si>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</si>
  <si>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</si>
  <si>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</si>
  <si>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</si>
  <si>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</si>
  <si>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</si>
  <si>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</si>
  <si>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</si>
  <si>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</si>
  <si>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</si>
  <si>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</si>
  <si>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</si>
  <si>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</si>
  <si>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</si>
  <si>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</si>
  <si>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</si>
  <si>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</si>
  <si>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</si>
  <si>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</si>
  <si>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</si>
  <si>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</si>
  <si>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</si>
  <si>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</si>
  <si>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</si>
  <si>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</si>
  <si>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</si>
  <si>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</si>
  <si>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</si>
  <si>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</si>
  <si>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</si>
  <si>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</si>
  <si>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</si>
  <si>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</si>
  <si>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</si>
  <si>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</si>
  <si>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</si>
  <si>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</si>
  <si>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</si>
  <si>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</si>
  <si>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</si>
  <si>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</si>
  <si>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</si>
  <si>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</si>
  <si>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</si>
  <si>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</si>
  <si>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</si>
  <si>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</si>
  <si>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</si>
  <si>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</si>
  <si>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</si>
  <si>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</si>
  <si>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</si>
  <si>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</si>
  <si>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</si>
  <si>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</si>
  <si>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</si>
  <si>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</si>
  <si>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</si>
  <si>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</si>
  <si>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</si>
  <si>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</si>
  <si>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</si>
  <si>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</si>
  <si>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</si>
  <si>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</si>
  <si>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</si>
  <si>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</si>
  <si>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</si>
  <si>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</si>
  <si>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</si>
  <si>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</si>
  <si>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</si>
  <si>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</si>
  <si>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</si>
  <si>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</si>
  <si>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</si>
  <si>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</si>
  <si>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</si>
  <si>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</si>
  <si>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</si>
  <si>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</si>
  <si>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</si>
  <si>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</si>
  <si>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</si>
  <si>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</si>
  <si>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</si>
  <si>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</si>
  <si>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</si>
  <si>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</si>
  <si>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</si>
  <si>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</si>
  <si>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</si>
  <si>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</si>
  <si>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</si>
  <si>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</si>
  <si>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</si>
  <si>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</si>
  <si>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</si>
  <si>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</si>
  <si>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</si>
  <si>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</si>
  <si>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</si>
  <si>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</si>
  <si>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</si>
  <si>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</si>
  <si>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</si>
  <si>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</si>
  <si>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</si>
  <si>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</si>
  <si>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</si>
  <si>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</si>
  <si>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</si>
  <si>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</si>
  <si>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</si>
  <si>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</si>
  <si>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</si>
  <si>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</si>
  <si>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</si>
  <si>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</si>
  <si>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</si>
  <si>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</si>
  <si>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</si>
  <si>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</si>
  <si>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</si>
  <si>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</si>
  <si>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</si>
  <si>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</si>
  <si>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</si>
  <si>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</si>
  <si>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</si>
  <si>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</si>
  <si>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</si>
  <si>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</si>
  <si>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</si>
  <si>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</si>
  <si>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</si>
  <si>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</si>
  <si>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</si>
  <si>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</si>
  <si>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</si>
  <si>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</si>
  <si>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</si>
  <si>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</si>
  <si>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</si>
  <si>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</si>
  <si>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</si>
  <si>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</si>
  <si>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</si>
  <si>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</si>
  <si>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</si>
  <si>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</si>
  <si>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</si>
  <si>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</si>
  <si>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</si>
  <si>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</si>
  <si>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</si>
  <si>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</si>
  <si>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</si>
  <si>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</si>
  <si>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</si>
  <si>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</si>
  <si>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</si>
  <si>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</si>
  <si>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</si>
  <si>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</si>
  <si>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</si>
  <si>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</si>
  <si>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</si>
  <si>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</si>
  <si>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</si>
  <si>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</si>
  <si>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</si>
  <si>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</si>
  <si>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</si>
  <si>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</si>
  <si>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</si>
  <si>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</si>
  <si>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</si>
  <si>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</si>
  <si>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</si>
  <si>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</si>
  <si>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</si>
  <si>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</si>
  <si>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</si>
  <si>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</si>
  <si>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</si>
  <si>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</si>
  <si>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</si>
  <si>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</si>
  <si>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</si>
  <si>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</si>
  <si>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</si>
  <si>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</si>
  <si>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</si>
  <si>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</si>
  <si>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</si>
  <si>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</si>
  <si>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</si>
  <si>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</si>
  <si>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</si>
  <si>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</si>
  <si>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</si>
  <si>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</si>
  <si>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</si>
  <si>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</si>
  <si>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</si>
  <si>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</si>
  <si>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</si>
  <si>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</si>
  <si>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</si>
  <si>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</si>
  <si>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</si>
  <si>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</si>
  <si>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</si>
  <si>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</si>
  <si>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</si>
  <si>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</si>
  <si>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</si>
  <si>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</si>
  <si>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</si>
  <si>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</si>
  <si>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</si>
  <si>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</si>
  <si>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</si>
  <si>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</si>
  <si>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</si>
  <si>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</si>
  <si>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</si>
  <si>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</si>
  <si>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</si>
  <si>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</si>
  <si>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</si>
  <si>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</si>
  <si>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</si>
  <si>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</si>
  <si>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</si>
  <si>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</si>
  <si>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</si>
  <si>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</si>
  <si>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</si>
  <si>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</si>
  <si>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</si>
  <si>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</si>
  <si>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</si>
  <si>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</si>
  <si>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</si>
  <si>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</si>
  <si>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</si>
  <si>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</si>
  <si>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</si>
  <si>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</si>
  <si>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</si>
  <si>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</si>
  <si>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</si>
  <si>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</si>
  <si>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</si>
  <si>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</si>
  <si>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</si>
  <si>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</si>
  <si>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</si>
  <si>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</si>
  <si>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</si>
  <si>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</si>
  <si>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</si>
  <si>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</si>
  <si>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</si>
  <si>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</si>
  <si>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</si>
  <si>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</si>
  <si>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</si>
  <si>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</si>
  <si>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</si>
  <si>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</si>
  <si>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</si>
  <si>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</si>
  <si>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</si>
  <si>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</si>
  <si>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</si>
  <si>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</si>
  <si>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</si>
  <si>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</si>
  <si>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</si>
  <si>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</si>
  <si>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</si>
  <si>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</si>
  <si>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</si>
  <si>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</si>
  <si>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</si>
  <si>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</si>
  <si>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</si>
  <si>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</si>
  <si>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</si>
  <si>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</si>
  <si>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</si>
  <si>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</si>
  <si>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</si>
  <si>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</si>
  <si>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</si>
  <si>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</si>
  <si>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</si>
  <si>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</si>
  <si>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</si>
  <si>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</si>
  <si>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</si>
  <si>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</si>
  <si>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</si>
  <si>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</si>
  <si>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</si>
  <si>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</si>
  <si>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</si>
  <si>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</si>
  <si>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</si>
  <si>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</si>
  <si>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</si>
  <si>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</si>
  <si>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</si>
  <si>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</si>
  <si>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</si>
  <si>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</si>
  <si>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</si>
  <si>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</si>
  <si>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</si>
  <si>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</si>
  <si>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</si>
  <si>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</si>
  <si>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</si>
  <si>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</si>
  <si>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</si>
  <si>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</si>
  <si>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</si>
  <si>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</si>
  <si>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</si>
  <si>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</si>
  <si>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</si>
  <si>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</si>
  <si>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</si>
  <si>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</si>
  <si>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</si>
  <si>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</si>
  <si>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</si>
  <si>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</si>
  <si>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</si>
  <si>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</si>
  <si>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</si>
  <si>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</si>
  <si>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</si>
  <si>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</si>
  <si>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</si>
  <si>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</si>
  <si>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</si>
  <si>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</si>
  <si>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</si>
  <si>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</si>
  <si>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</si>
  <si>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</si>
  <si>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</si>
  <si>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</si>
  <si>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</si>
  <si>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</si>
  <si>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</si>
  <si>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</si>
  <si>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</si>
  <si>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</si>
  <si>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</si>
  <si>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</si>
  <si>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</si>
  <si>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</si>
  <si>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</si>
  <si>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</si>
  <si>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</si>
  <si>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</si>
  <si>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</si>
  <si>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</si>
  <si>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</si>
  <si>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</si>
  <si>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</si>
  <si>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</si>
  <si>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</si>
  <si>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</si>
  <si>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</si>
  <si>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</si>
  <si>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</si>
  <si>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</si>
  <si>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</si>
  <si>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</si>
  <si>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</si>
  <si>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</si>
  <si>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</si>
  <si>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</si>
  <si>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</si>
  <si>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</si>
  <si>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</si>
  <si>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</si>
  <si>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</si>
  <si>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</si>
  <si>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</si>
  <si>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</si>
  <si>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</si>
  <si>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</si>
  <si>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</si>
  <si>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</si>
  <si>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</si>
  <si>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</si>
  <si>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</si>
  <si>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</si>
  <si>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</si>
  <si>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</si>
  <si>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</si>
  <si>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</si>
  <si>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</si>
  <si>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</si>
  <si>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</si>
  <si>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</si>
  <si>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</si>
  <si>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</si>
  <si>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</si>
  <si>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</si>
  <si>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</si>
  <si>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</si>
  <si>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</si>
  <si>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</si>
  <si>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</si>
  <si>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</si>
  <si>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</si>
  <si>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</si>
  <si>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</si>
  <si>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</si>
  <si>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</si>
  <si>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</si>
  <si>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</si>
  <si>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</si>
  <si>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</si>
  <si>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</si>
  <si>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</si>
  <si>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</si>
  <si>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</si>
  <si>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</si>
  <si>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</si>
  <si>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</si>
  <si>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</si>
  <si>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</si>
  <si>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</si>
  <si>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</si>
  <si>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</si>
  <si>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</si>
  <si>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</si>
  <si>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</si>
  <si>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</si>
  <si>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</si>
  <si>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</si>
  <si>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</si>
  <si>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</si>
  <si>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</si>
  <si>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</si>
  <si>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</si>
  <si>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</si>
  <si>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</si>
  <si>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</si>
  <si>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</si>
  <si>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</si>
  <si>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</si>
  <si>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</si>
  <si>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</si>
  <si>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</si>
  <si>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</si>
  <si>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</si>
  <si>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</si>
  <si>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</si>
  <si>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</si>
  <si>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</si>
  <si>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</si>
  <si>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</si>
  <si>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</si>
  <si>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</si>
  <si>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</si>
  <si>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</si>
  <si>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</si>
  <si>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</si>
  <si>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</si>
  <si>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</si>
  <si>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</si>
  <si>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</si>
  <si>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</si>
  <si>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</si>
  <si>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</si>
  <si>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</si>
  <si>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</si>
  <si>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</si>
  <si>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</si>
  <si>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</si>
  <si>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</si>
  <si>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</si>
  <si>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</si>
  <si>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</si>
  <si>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</si>
  <si>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</si>
  <si>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</si>
  <si>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</si>
  <si>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</si>
  <si>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</si>
  <si>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</si>
  <si>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</si>
  <si>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</si>
  <si>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</si>
  <si>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</si>
  <si>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</si>
  <si>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</si>
  <si>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</si>
  <si>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</si>
  <si>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</si>
  <si>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</si>
  <si>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</si>
  <si>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</si>
  <si>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</si>
  <si>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</si>
  <si>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</si>
  <si>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</si>
  <si>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</si>
  <si>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</si>
  <si>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</si>
  <si>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</si>
  <si>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</si>
  <si>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</si>
  <si>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</si>
  <si>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</si>
  <si>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</si>
  <si>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</si>
  <si>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</si>
  <si>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</si>
  <si>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</si>
  <si>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</si>
  <si>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</si>
  <si>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</si>
  <si>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</si>
  <si>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</si>
  <si>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</si>
  <si>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</si>
  <si>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</si>
  <si>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</si>
  <si>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</si>
  <si>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</si>
  <si>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</si>
  <si>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</si>
  <si>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</si>
  <si>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</si>
  <si>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</si>
  <si>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</si>
  <si>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</si>
  <si>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</si>
  <si>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</si>
  <si>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</si>
  <si>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</si>
  <si>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</si>
  <si>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</si>
  <si>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</si>
  <si>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</si>
  <si>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</si>
  <si>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</si>
  <si>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</si>
  <si>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</si>
  <si>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</si>
  <si>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</si>
  <si>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</si>
  <si>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</si>
  <si>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</si>
  <si>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</si>
  <si>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</si>
  <si>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</si>
  <si>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</si>
  <si>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</si>
  <si>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</si>
  <si>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</si>
  <si>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</si>
  <si>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</si>
  <si>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</si>
  <si>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</si>
  <si>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</si>
  <si>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</si>
  <si>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</si>
  <si>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</si>
  <si>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</si>
  <si>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</si>
  <si>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</si>
  <si>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</si>
  <si>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</si>
  <si>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</si>
  <si>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</si>
  <si>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</si>
  <si>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</si>
  <si>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</si>
  <si>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</si>
  <si>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</si>
  <si>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</si>
  <si>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</si>
  <si>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</si>
  <si>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</si>
  <si>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</si>
  <si>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</si>
  <si>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</si>
  <si>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</si>
  <si>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</si>
  <si>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</si>
  <si>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</si>
  <si>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</si>
  <si>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</si>
  <si>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</si>
  <si>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</si>
  <si>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</si>
  <si>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</si>
  <si>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</si>
  <si>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</si>
  <si>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</si>
  <si>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</si>
  <si>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</si>
  <si>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</si>
  <si>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</si>
  <si>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</si>
  <si>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</si>
  <si>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</si>
  <si>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</si>
  <si>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</si>
  <si>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</si>
  <si>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</si>
  <si>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</si>
  <si>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</si>
  <si>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</si>
  <si>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</si>
  <si>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</si>
  <si>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</si>
  <si>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</si>
  <si>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</si>
  <si>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</si>
  <si>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</si>
  <si>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</si>
  <si>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</si>
  <si>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</si>
  <si>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</si>
  <si>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</si>
  <si>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</si>
  <si>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</si>
  <si>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</si>
  <si>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</si>
  <si>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</si>
  <si>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</si>
  <si>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</si>
  <si>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</si>
  <si>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</si>
  <si>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</si>
  <si>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</si>
  <si>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</si>
  <si>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</si>
  <si>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</si>
  <si>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</si>
  <si>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</si>
  <si>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</si>
  <si>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</si>
  <si>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</si>
  <si>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</si>
  <si>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</si>
  <si>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</si>
  <si>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</si>
  <si>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</si>
  <si>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</si>
  <si>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</si>
  <si>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</si>
  <si>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</si>
  <si>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</si>
  <si>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</si>
  <si>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</si>
  <si>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</si>
  <si>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</si>
  <si>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</si>
  <si>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</si>
  <si>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</si>
  <si>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</si>
  <si>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</si>
  <si>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</si>
  <si>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</si>
  <si>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</si>
  <si>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</si>
  <si>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</si>
  <si>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</si>
  <si>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</si>
  <si>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</si>
  <si>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</si>
  <si>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</si>
  <si>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</si>
  <si>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</si>
  <si>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</si>
  <si>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</si>
  <si>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</si>
  <si>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</si>
  <si>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</si>
  <si>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</si>
  <si>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</si>
  <si>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</si>
  <si>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</si>
  <si>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</si>
  <si>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</si>
  <si>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</si>
  <si>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</si>
  <si>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</si>
  <si>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</si>
  <si>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</si>
  <si>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</si>
  <si>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</si>
  <si>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</si>
  <si>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</si>
  <si>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</si>
  <si>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</si>
  <si>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</si>
  <si>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</si>
  <si>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</si>
  <si>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</si>
  <si>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</si>
  <si>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</si>
  <si>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</si>
  <si>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</si>
  <si>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</si>
  <si>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</si>
  <si>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</si>
  <si>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</si>
  <si>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</si>
  <si>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</si>
  <si>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</si>
  <si>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</si>
  <si>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</si>
  <si>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</si>
  <si>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</si>
  <si>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</si>
  <si>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</si>
  <si>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</si>
  <si>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</si>
  <si>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</si>
  <si>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</si>
  <si>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</si>
  <si>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</si>
  <si>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</si>
  <si>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</si>
  <si>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</si>
  <si>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</si>
  <si>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</si>
  <si>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</si>
  <si>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</si>
  <si>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</si>
  <si>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</si>
  <si>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</si>
  <si>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</si>
  <si>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</si>
  <si>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</si>
  <si>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</si>
  <si>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</si>
  <si>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</si>
  <si>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</si>
  <si>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</si>
  <si>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</si>
  <si>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</si>
  <si>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</si>
  <si>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</si>
  <si>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</si>
  <si>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</si>
  <si>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</si>
  <si>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</si>
  <si>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</si>
  <si>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</si>
  <si>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</si>
  <si>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</si>
  <si>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</si>
  <si>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</si>
  <si>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</si>
  <si>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</si>
  <si>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</si>
  <si>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</si>
  <si>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</si>
  <si>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</si>
  <si>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</si>
  <si>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</si>
  <si>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</si>
  <si>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</si>
  <si>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</si>
  <si>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</si>
  <si>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</si>
  <si>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</si>
  <si>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</si>
  <si>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</si>
  <si>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</si>
  <si>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</si>
  <si>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</si>
  <si>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</si>
  <si>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</si>
  <si>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</si>
  <si>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</si>
  <si>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</si>
  <si>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</si>
  <si>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</si>
  <si>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</si>
  <si>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</si>
  <si>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</si>
  <si>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</si>
  <si>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</si>
  <si>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</si>
  <si>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</si>
  <si>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</si>
  <si>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</si>
  <si>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</si>
  <si>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</si>
  <si>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</si>
  <si>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</si>
  <si>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</si>
  <si>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</si>
  <si>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</si>
  <si>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</si>
  <si>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</si>
  <si>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</si>
  <si>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</si>
  <si>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</si>
  <si>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</si>
  <si>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</si>
  <si>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</si>
  <si>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</si>
  <si>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</si>
  <si>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</si>
  <si>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</si>
  <si>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</si>
  <si>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</si>
  <si>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</si>
  <si>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</si>
  <si>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</si>
  <si>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</si>
  <si>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</si>
  <si>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</si>
  <si>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</si>
  <si>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</si>
  <si>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</si>
  <si>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</si>
  <si>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</si>
  <si>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</si>
  <si>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</si>
  <si>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</si>
  <si>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</si>
  <si>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</si>
  <si>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</si>
  <si>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</si>
  <si>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</si>
  <si>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</si>
  <si>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</si>
  <si>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</si>
  <si>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</si>
  <si>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</si>
  <si>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</si>
  <si>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</si>
  <si>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</si>
  <si>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</si>
  <si>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</si>
  <si>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</si>
  <si>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</si>
  <si>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</si>
  <si>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</si>
  <si>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</si>
  <si>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</si>
  <si>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</si>
  <si>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</si>
  <si>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</si>
  <si>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</si>
  <si>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</si>
  <si>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</si>
  <si>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</si>
  <si>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</si>
  <si>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</si>
  <si>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</si>
  <si>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</si>
  <si>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</si>
  <si>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</si>
  <si>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</si>
  <si>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</si>
  <si>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</si>
  <si>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</si>
  <si>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</si>
  <si>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</si>
  <si>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</si>
  <si>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</si>
  <si>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</si>
  <si>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</si>
  <si>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</si>
  <si>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</si>
  <si>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</si>
  <si>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</si>
  <si>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</si>
  <si>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</si>
  <si>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</si>
  <si>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</si>
  <si>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</si>
  <si>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</si>
  <si>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</si>
  <si>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</si>
  <si>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</si>
  <si>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</si>
  <si>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</si>
  <si>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</si>
  <si>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</si>
  <si>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</si>
  <si>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</si>
  <si>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</si>
  <si>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</si>
  <si>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</si>
  <si>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</si>
  <si>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</si>
  <si>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</si>
  <si>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</si>
  <si>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</si>
  <si>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</si>
  <si>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</si>
  <si>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</si>
  <si>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</si>
  <si>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</si>
  <si>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</si>
  <si>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</si>
  <si>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</si>
  <si>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</si>
  <si>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</si>
  <si>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</si>
  <si>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</si>
  <si>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</si>
  <si>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</si>
  <si>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</si>
  <si>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</si>
  <si>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</si>
  <si>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</si>
  <si>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</si>
  <si>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</si>
  <si>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</si>
  <si>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</si>
  <si>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</si>
  <si>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</si>
  <si>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</si>
  <si>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</si>
  <si>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</si>
  <si>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</si>
  <si>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</si>
  <si>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</si>
  <si>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</si>
  <si>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</si>
  <si>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</si>
  <si>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</si>
  <si>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</si>
  <si>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</si>
  <si>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</si>
  <si>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</si>
  <si>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</si>
  <si>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</si>
  <si>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</si>
  <si>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</si>
  <si>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</si>
  <si>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</si>
  <si>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</si>
  <si>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</si>
  <si>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</si>
  <si>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</si>
  <si>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</si>
  <si>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</si>
  <si>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</si>
  <si>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</si>
  <si>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</si>
  <si>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</si>
  <si>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</si>
  <si>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</si>
  <si>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</si>
  <si>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</si>
  <si>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</si>
  <si>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</si>
  <si>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</si>
  <si>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</si>
  <si>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</si>
  <si>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</si>
  <si>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</si>
  <si>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</si>
  <si>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</si>
  <si>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</si>
  <si>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</si>
  <si>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</si>
  <si>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</si>
  <si>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</si>
  <si>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</si>
  <si>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</si>
  <si>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</si>
  <si>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</si>
  <si>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</si>
  <si>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</si>
  <si>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</si>
  <si>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</si>
  <si>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</si>
  <si>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</si>
  <si>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</si>
  <si>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</si>
  <si>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</si>
  <si>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</si>
  <si>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</si>
  <si>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</si>
  <si>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</si>
  <si>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</si>
  <si>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</si>
  <si>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</si>
  <si>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</si>
  <si>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</si>
  <si>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</si>
  <si>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</si>
  <si>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</si>
  <si>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</si>
  <si>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</si>
  <si>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</si>
  <si>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</si>
  <si>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</si>
  <si>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</si>
  <si>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</si>
  <si>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</si>
  <si>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</si>
  <si>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</si>
  <si>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</si>
  <si>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</si>
  <si>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</si>
  <si>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</si>
  <si>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</si>
  <si>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</si>
  <si>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</si>
  <si>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</si>
  <si>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</si>
  <si>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</si>
  <si>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</si>
  <si>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</si>
  <si>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</si>
  <si>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</si>
  <si>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</si>
  <si>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</si>
  <si>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</si>
  <si>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</si>
  <si>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</si>
  <si>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</si>
  <si>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</si>
  <si>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</si>
  <si>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</si>
  <si>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</si>
  <si>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</si>
  <si>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</si>
  <si>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</si>
  <si>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</si>
  <si>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</si>
  <si>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</si>
  <si>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</si>
  <si>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</si>
  <si>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</si>
  <si>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</si>
  <si>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</si>
  <si>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</si>
  <si>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</si>
  <si>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</si>
  <si>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</si>
  <si>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</si>
  <si>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</si>
  <si>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</si>
  <si>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</si>
  <si>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</si>
  <si>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</si>
  <si>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</si>
  <si>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</si>
  <si>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</si>
  <si>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</si>
  <si>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</si>
  <si>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</si>
  <si>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</si>
  <si>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</si>
  <si>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</si>
  <si>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</si>
  <si>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</si>
  <si>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</si>
  <si>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</si>
  <si>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</si>
  <si>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</si>
  <si>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</si>
  <si>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</si>
  <si>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</si>
  <si>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</si>
  <si>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</si>
  <si>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</si>
  <si>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</si>
  <si>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</si>
  <si>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</si>
  <si>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</si>
  <si>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</si>
  <si>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</si>
  <si>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</si>
  <si>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</si>
  <si>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</si>
  <si>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</si>
  <si>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</si>
  <si>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</si>
  <si>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</si>
  <si>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</si>
  <si>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</si>
  <si>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</si>
  <si>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</si>
  <si>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</si>
  <si>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</si>
  <si>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</si>
  <si>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</si>
  <si>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</si>
  <si>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</si>
  <si>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</si>
  <si>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</si>
  <si>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</si>
  <si>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</si>
  <si>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</si>
  <si>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</si>
  <si>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</si>
  <si>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</si>
  <si>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</si>
  <si>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</si>
  <si>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</si>
  <si>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</si>
  <si>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</si>
  <si>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</si>
  <si>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</si>
  <si>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</si>
  <si>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</si>
  <si>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</si>
  <si>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</si>
  <si>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</si>
  <si>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</si>
  <si>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</si>
  <si>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</si>
  <si>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</si>
  <si>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</si>
  <si>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</si>
  <si>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</si>
  <si>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</si>
  <si>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</si>
  <si>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</si>
  <si>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</si>
  <si>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</si>
  <si>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</si>
  <si>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</si>
  <si>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</si>
  <si>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</si>
  <si>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</si>
  <si>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</si>
  <si>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</si>
  <si>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</si>
  <si>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</si>
  <si>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</si>
  <si>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</si>
  <si>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</si>
  <si>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</si>
  <si>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</si>
  <si>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</si>
  <si>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</si>
  <si>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</si>
  <si>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</si>
  <si>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</si>
  <si>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</si>
  <si>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</si>
  <si>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</si>
  <si>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</si>
  <si>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</si>
  <si>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</si>
  <si>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</si>
  <si>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</si>
  <si>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</si>
  <si>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</si>
  <si>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</si>
  <si>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</si>
  <si>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</si>
  <si>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</si>
  <si>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</si>
  <si>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</si>
  <si>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</si>
  <si>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</si>
  <si>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</si>
  <si>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</si>
  <si>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</si>
  <si>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</si>
  <si>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</si>
  <si>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</si>
  <si>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</si>
  <si>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</si>
  <si>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</si>
  <si>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</si>
  <si>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</si>
  <si>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</si>
  <si>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</si>
  <si>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</si>
  <si>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</si>
  <si>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</si>
  <si>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</si>
  <si>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</si>
  <si>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</si>
  <si>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</si>
  <si>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</si>
  <si>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</si>
  <si>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</si>
  <si>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</si>
  <si>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</si>
  <si>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</si>
  <si>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</si>
  <si>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</si>
  <si>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</si>
  <si>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</si>
  <si>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</si>
  <si>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</si>
  <si>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</si>
  <si>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</si>
  <si>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</si>
  <si>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</si>
  <si>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</si>
  <si>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</si>
  <si>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</si>
  <si>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</si>
  <si>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</si>
  <si>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</si>
  <si>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</si>
  <si>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</si>
  <si>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</si>
  <si>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</si>
  <si>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</si>
  <si>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</si>
  <si>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</si>
  <si>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</si>
  <si>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</si>
  <si>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</si>
  <si>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</si>
  <si>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</si>
  <si>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</si>
  <si>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</si>
  <si>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</si>
  <si>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</si>
  <si>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</si>
  <si>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</si>
  <si>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</si>
  <si>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</si>
  <si>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</si>
  <si>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</si>
  <si>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</si>
  <si>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</si>
  <si>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</si>
  <si>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</si>
  <si>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</si>
  <si>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</si>
  <si>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</si>
  <si>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</si>
  <si>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</si>
  <si>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</si>
  <si>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</si>
  <si>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</si>
  <si>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</si>
  <si>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</si>
  <si>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</si>
  <si>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</si>
  <si>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</si>
  <si>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</si>
  <si>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</si>
  <si>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</si>
  <si>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</si>
  <si>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</si>
  <si>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</si>
  <si>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</si>
  <si>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</si>
  <si>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</si>
  <si>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</si>
  <si>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</si>
  <si>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</si>
  <si>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</si>
  <si>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</si>
  <si>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</si>
  <si>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</si>
  <si>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</si>
  <si>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</si>
  <si>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</si>
  <si>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</si>
  <si>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</si>
  <si>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</si>
  <si>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</si>
  <si>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</si>
  <si>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</si>
  <si>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</si>
  <si>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</si>
  <si>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</si>
  <si>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</si>
  <si>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</si>
  <si>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</si>
  <si>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</si>
  <si>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</si>
  <si>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</si>
  <si>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</si>
  <si>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</si>
  <si>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</si>
  <si>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</si>
  <si>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</si>
  <si>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</si>
  <si>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</si>
  <si>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</si>
  <si>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</si>
  <si>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</si>
  <si>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</si>
  <si>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</si>
  <si>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</si>
  <si>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</si>
  <si>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</si>
  <si>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</si>
  <si>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</si>
  <si>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</si>
  <si>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</si>
  <si>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</si>
  <si>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</si>
  <si>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</si>
  <si>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</si>
  <si>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</si>
  <si>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</si>
  <si>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</si>
  <si>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</si>
  <si>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</si>
  <si>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</si>
  <si>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</si>
  <si>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</si>
  <si>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</si>
  <si>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</si>
  <si>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</si>
  <si>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</si>
  <si>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</si>
  <si>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</si>
  <si>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</si>
  <si>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</si>
  <si>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</si>
  <si>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</si>
  <si>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</si>
  <si>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</si>
  <si>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</si>
  <si>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</si>
  <si>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</si>
  <si>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</si>
  <si>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</si>
  <si>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</si>
  <si>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</si>
  <si>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</si>
  <si>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</si>
  <si>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</si>
  <si>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</si>
  <si>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</si>
  <si>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</si>
  <si>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</si>
  <si>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</si>
  <si>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</si>
  <si>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</si>
  <si>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</si>
  <si>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</si>
  <si>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</si>
  <si>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</si>
  <si>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</si>
  <si>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</si>
  <si>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</si>
  <si>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</si>
  <si>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</si>
  <si>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</si>
  <si>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</si>
  <si>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</si>
  <si>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</si>
  <si>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</si>
  <si>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</si>
  <si>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</si>
  <si>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</si>
  <si>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</si>
  <si>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</si>
  <si>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</si>
  <si>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</si>
  <si>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</si>
  <si>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</si>
  <si>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</si>
  <si>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</si>
  <si>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</si>
  <si>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</si>
  <si>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</si>
  <si>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</si>
  <si>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</si>
  <si>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</si>
  <si>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</si>
  <si>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</si>
  <si>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</si>
  <si>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</si>
  <si>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</si>
  <si>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</si>
  <si>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</si>
  <si>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</si>
  <si>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</si>
  <si>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</si>
  <si>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</si>
  <si>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</si>
  <si>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</si>
  <si>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</si>
  <si>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</si>
  <si>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</si>
  <si>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</si>
  <si>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</si>
  <si>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</si>
  <si>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</si>
  <si>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</si>
  <si>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</si>
  <si>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</si>
  <si>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</si>
  <si>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</si>
  <si>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</si>
  <si>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</si>
  <si>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</si>
  <si>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</si>
  <si>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</si>
  <si>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</si>
  <si>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</si>
  <si>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</si>
  <si>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</si>
  <si>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</si>
  <si>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</si>
  <si>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</si>
  <si>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</si>
  <si>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</si>
  <si>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</si>
  <si>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</si>
  <si>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</si>
  <si>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</si>
  <si>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</si>
  <si>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</si>
  <si>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</si>
  <si>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</si>
  <si>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</si>
  <si>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</si>
  <si>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</si>
  <si>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</si>
  <si>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</si>
  <si>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</si>
  <si>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</si>
  <si>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</si>
  <si>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</si>
  <si>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</si>
  <si>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</si>
  <si>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</si>
  <si>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</si>
  <si>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</si>
  <si>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</si>
  <si>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</si>
  <si>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</si>
  <si>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</si>
  <si>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</si>
  <si>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</si>
  <si>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</si>
  <si>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</si>
  <si>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</si>
  <si>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</si>
  <si>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</si>
  <si>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</si>
  <si>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</si>
  <si>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</si>
  <si>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</si>
  <si>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</si>
  <si>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</si>
  <si>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</si>
  <si>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</si>
  <si>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</si>
  <si>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</si>
  <si>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</si>
  <si>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</si>
  <si>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</si>
  <si>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</si>
  <si>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</si>
  <si>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</si>
  <si>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</si>
  <si>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</si>
  <si>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</si>
  <si>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</si>
  <si>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</si>
  <si>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</si>
  <si>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</si>
  <si>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</si>
  <si>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</si>
  <si>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</si>
  <si>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</si>
  <si>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</si>
  <si>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</si>
  <si>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</si>
  <si>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</si>
  <si>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</si>
  <si>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</si>
  <si>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</si>
  <si>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</si>
  <si>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</si>
  <si>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</si>
  <si>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</si>
  <si>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</si>
  <si>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</si>
  <si>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</si>
  <si>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</si>
  <si>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</si>
  <si>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</si>
  <si>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</si>
  <si>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</si>
  <si>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</si>
  <si>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</si>
  <si>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</si>
  <si>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</si>
  <si>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</si>
  <si>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</si>
  <si>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</si>
  <si>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</si>
  <si>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</si>
  <si>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</si>
  <si>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</si>
  <si>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</si>
  <si>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</si>
  <si>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</si>
  <si>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</si>
  <si>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</si>
  <si>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</si>
  <si>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</si>
  <si>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</si>
  <si>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</si>
  <si>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</si>
  <si>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</si>
  <si>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</si>
  <si>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</si>
  <si>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</si>
  <si>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</si>
  <si>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</si>
  <si>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</si>
  <si>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</si>
  <si>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</si>
  <si>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</si>
  <si>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</si>
  <si>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</si>
  <si>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</si>
  <si>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</si>
  <si>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</si>
  <si>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</si>
  <si>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</si>
  <si>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</si>
  <si>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</si>
  <si>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</si>
  <si>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</si>
  <si>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</si>
  <si>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</si>
  <si>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</si>
  <si>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</si>
  <si>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</si>
  <si>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</si>
  <si>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</si>
  <si>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</si>
  <si>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</si>
  <si>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</si>
  <si>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</si>
  <si>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</si>
  <si>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</si>
  <si>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</si>
  <si>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</si>
  <si>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</si>
  <si>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</si>
  <si>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</si>
  <si>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</si>
  <si>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</si>
  <si>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</si>
  <si>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</si>
  <si>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</si>
  <si>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</si>
  <si>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</si>
  <si>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</si>
  <si>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</si>
  <si>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</si>
  <si>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</si>
  <si>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</si>
  <si>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</si>
  <si>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</si>
  <si>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</si>
  <si>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</si>
  <si>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</si>
  <si>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</si>
  <si>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</si>
  <si>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</si>
  <si>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</si>
  <si>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</si>
  <si>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</si>
  <si>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</si>
  <si>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</si>
  <si>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</si>
  <si>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</si>
  <si>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</si>
  <si>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</si>
  <si>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</si>
  <si>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</si>
  <si>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</si>
  <si>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</si>
  <si>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</si>
  <si>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</si>
  <si>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</si>
  <si>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</si>
  <si>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</si>
  <si>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</si>
  <si>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</si>
  <si>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</si>
  <si>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</si>
  <si>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</si>
  <si>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</si>
  <si>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</si>
  <si>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</si>
  <si>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</si>
  <si>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</si>
  <si>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</si>
  <si>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</si>
  <si>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</si>
  <si>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</si>
  <si>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</si>
  <si>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</si>
  <si>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</si>
  <si>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</si>
  <si>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</si>
  <si>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</si>
  <si>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</si>
  <si>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</si>
  <si>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</si>
  <si>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</si>
  <si>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</si>
  <si>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</si>
  <si>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</si>
  <si>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</si>
  <si>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</si>
  <si>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</si>
  <si>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</si>
  <si>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</si>
  <si>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</si>
  <si>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</si>
  <si>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</si>
  <si>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</si>
  <si>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</si>
  <si>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</si>
  <si>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</si>
  <si>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</si>
  <si>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</si>
  <si>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</si>
  <si>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</si>
  <si>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</si>
  <si>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</si>
  <si>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</si>
  <si>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</si>
  <si>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</si>
  <si>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</si>
  <si>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</si>
  <si>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</si>
  <si>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</si>
  <si>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</si>
  <si>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</si>
  <si>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</si>
  <si>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</si>
  <si>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</si>
  <si>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</si>
  <si>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</si>
  <si>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</si>
  <si>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</si>
  <si>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</si>
  <si>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</si>
  <si>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</si>
  <si>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</si>
  <si>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</si>
  <si>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</si>
  <si>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</si>
  <si>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</si>
  <si>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</si>
  <si>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</si>
  <si>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</si>
  <si>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</si>
  <si>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</si>
  <si>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</si>
  <si>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</si>
  <si>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</si>
  <si>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</si>
  <si>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</si>
  <si>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</si>
  <si>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</si>
  <si>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</si>
  <si>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</si>
  <si>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</si>
  <si>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</si>
  <si>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</si>
  <si>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</si>
  <si>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</si>
  <si>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</si>
  <si>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</si>
  <si>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</si>
  <si>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</si>
  <si>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</si>
  <si>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</si>
  <si>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</si>
  <si>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</si>
  <si>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</si>
  <si>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</si>
  <si>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</si>
  <si>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</si>
  <si>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</si>
  <si>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</si>
  <si>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</si>
  <si>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</si>
  <si>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</si>
  <si>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</si>
  <si>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</si>
  <si>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</si>
  <si>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</si>
  <si>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</si>
  <si>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</si>
  <si>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</si>
  <si>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</si>
  <si>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</si>
  <si>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</si>
  <si>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</si>
  <si>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</si>
  <si>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</si>
  <si>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</si>
  <si>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</si>
  <si>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</si>
  <si>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</si>
  <si>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</si>
  <si>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</si>
  <si>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</si>
  <si>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</si>
  <si>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</si>
  <si>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</si>
  <si>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</si>
  <si>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</si>
  <si>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</si>
  <si>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</si>
  <si>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</si>
  <si>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</si>
  <si>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</si>
  <si>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</si>
  <si>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</si>
  <si>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</si>
  <si>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</si>
  <si>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</si>
  <si>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</si>
  <si>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</si>
  <si>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</si>
  <si>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</si>
  <si>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</si>
  <si>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</si>
  <si>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</si>
  <si>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</si>
  <si>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</si>
  <si>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</si>
  <si>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</si>
  <si>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</si>
  <si>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</si>
  <si>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</si>
  <si>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</si>
  <si>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</si>
  <si>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</si>
  <si>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</si>
  <si>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</si>
  <si>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</si>
  <si>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</si>
  <si>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</si>
  <si>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</si>
  <si>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</si>
  <si>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</si>
  <si>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</si>
  <si>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</si>
  <si>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</si>
  <si>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</si>
  <si>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</si>
  <si>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</si>
  <si>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</si>
  <si>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</si>
  <si>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</si>
  <si>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</si>
  <si>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</si>
  <si>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</si>
  <si>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</si>
  <si>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</si>
  <si>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</si>
  <si>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</si>
  <si>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</si>
  <si>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</si>
  <si>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</si>
  <si>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</si>
  <si>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</si>
  <si>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</si>
  <si>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</si>
  <si>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</si>
  <si>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</si>
  <si>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</si>
  <si>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</si>
  <si>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</si>
  <si>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</si>
  <si>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</si>
  <si>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</si>
  <si>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</si>
  <si>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</si>
  <si>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</si>
  <si>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</si>
  <si>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</si>
  <si>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</si>
  <si>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</si>
  <si>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</si>
  <si>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</si>
  <si>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</si>
  <si>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</si>
  <si>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</si>
  <si>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</si>
  <si>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</si>
  <si>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</si>
  <si>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</si>
  <si>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</si>
  <si>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</si>
  <si>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</si>
  <si>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</si>
  <si>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</si>
  <si>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</si>
  <si>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</si>
  <si>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</si>
  <si>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</si>
  <si>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</si>
  <si>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</si>
  <si>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</si>
  <si>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</si>
  <si>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</si>
  <si>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</si>
  <si>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</si>
  <si>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</si>
  <si>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</si>
  <si>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</si>
  <si>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</si>
  <si>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</si>
  <si>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</si>
  <si>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</si>
  <si>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</si>
  <si>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</si>
  <si>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</si>
  <si>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</si>
  <si>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</si>
  <si>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</si>
  <si>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</si>
  <si>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</si>
  <si>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</si>
  <si>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</si>
  <si>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</si>
  <si>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</si>
  <si>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</si>
  <si>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</si>
  <si>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</si>
  <si>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</si>
  <si>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</si>
  <si>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</si>
  <si>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</si>
  <si>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</si>
  <si>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</si>
  <si>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</si>
  <si>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</si>
  <si>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</si>
  <si>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</si>
  <si>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</si>
  <si>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</si>
  <si>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</si>
  <si>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</si>
  <si>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</si>
  <si>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</si>
  <si>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</si>
  <si>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</si>
  <si>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</si>
  <si>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</si>
  <si>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</si>
  <si>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</si>
  <si>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</si>
  <si>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</si>
  <si>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</si>
  <si>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</si>
  <si>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</si>
  <si>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</si>
  <si>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</si>
  <si>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</si>
  <si>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</si>
  <si>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</si>
  <si>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</si>
  <si>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</si>
  <si>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</si>
  <si>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</si>
  <si>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</si>
  <si>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</si>
  <si>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</si>
  <si>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</si>
  <si>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</si>
  <si>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</si>
  <si>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</si>
  <si>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</si>
  <si>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</si>
  <si>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</si>
  <si>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</si>
  <si>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</si>
  <si>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</si>
  <si>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</si>
  <si>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</si>
  <si>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</si>
  <si>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</si>
  <si>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</si>
  <si>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</si>
  <si>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</si>
  <si>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</si>
  <si>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</si>
  <si>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</si>
  <si>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</si>
  <si>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</si>
  <si>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</si>
  <si>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</si>
  <si>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</si>
  <si>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</si>
  <si>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</si>
  <si>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</si>
  <si>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</si>
  <si>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</si>
  <si>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</si>
  <si>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</si>
  <si>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</si>
  <si>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</si>
  <si>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</si>
  <si>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</si>
  <si>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</si>
  <si>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</si>
  <si>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</si>
  <si>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</si>
  <si>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</si>
  <si>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</si>
  <si>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</si>
  <si>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</si>
  <si>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</si>
  <si>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</si>
  <si>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</si>
  <si>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</si>
  <si>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</si>
  <si>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</si>
  <si>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</si>
  <si>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</si>
  <si>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</si>
  <si>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</si>
  <si>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</si>
  <si>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</si>
  <si>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</si>
  <si>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</si>
  <si>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</si>
  <si>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</si>
  <si>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</si>
  <si>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</si>
  <si>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</si>
  <si>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</si>
  <si>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</si>
  <si>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</si>
  <si>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</si>
  <si>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</si>
  <si>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</si>
  <si>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</si>
  <si>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</si>
  <si>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</si>
  <si>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</si>
  <si>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</si>
  <si>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</si>
  <si>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</si>
  <si>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</si>
  <si>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</si>
  <si>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</si>
  <si>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</si>
  <si>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</si>
  <si>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</si>
  <si>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</si>
  <si>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</si>
  <si>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</si>
  <si>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</si>
  <si>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</si>
  <si>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</si>
  <si>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</si>
  <si>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</si>
  <si>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</si>
  <si>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</si>
  <si>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</si>
  <si>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</si>
  <si>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</si>
  <si>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</si>
  <si>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</si>
  <si>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</si>
  <si>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</si>
  <si>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</si>
  <si>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</si>
  <si>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</si>
  <si>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</si>
  <si>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</si>
  <si>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</si>
  <si>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</si>
  <si>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</si>
  <si>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</si>
  <si>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</si>
  <si>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</si>
  <si>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</si>
  <si>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</si>
  <si>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</si>
  <si>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</si>
  <si>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</si>
  <si>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</si>
  <si>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</si>
  <si>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</si>
  <si>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</si>
  <si>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</si>
  <si>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</si>
  <si>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</si>
  <si>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</si>
  <si>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</si>
  <si>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</si>
  <si>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</si>
  <si>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</si>
  <si>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</si>
  <si>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</si>
  <si>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</si>
  <si>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</si>
  <si>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</si>
  <si>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</si>
  <si>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</si>
  <si>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</si>
  <si>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</si>
  <si>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</si>
  <si>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</si>
  <si>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</si>
  <si>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</si>
  <si>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</si>
  <si>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</si>
  <si>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</si>
  <si>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</si>
  <si>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</si>
  <si>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</si>
  <si>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</si>
  <si>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</si>
  <si>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</si>
  <si>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</si>
  <si>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</si>
  <si>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</si>
  <si>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</si>
  <si>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</si>
  <si>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</si>
  <si>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</si>
  <si>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</si>
  <si>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</si>
  <si>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</si>
  <si>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</si>
  <si>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</si>
  <si>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</si>
  <si>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</si>
  <si>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</si>
  <si>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</si>
  <si>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</si>
  <si>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</si>
  <si>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</si>
  <si>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</si>
  <si>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</si>
  <si>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</si>
  <si>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</si>
  <si>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</si>
  <si>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</si>
  <si>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</si>
  <si>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</si>
  <si>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</si>
  <si>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</si>
  <si>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</si>
  <si>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</si>
  <si>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</si>
  <si>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</si>
  <si>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</si>
  <si>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</si>
  <si>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</si>
  <si>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</si>
  <si>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</si>
  <si>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</si>
  <si>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</si>
  <si>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</si>
  <si>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</si>
  <si>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</si>
  <si>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</si>
  <si>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</si>
  <si>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</si>
  <si>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</si>
  <si>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</si>
  <si>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</si>
  <si>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</si>
  <si>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</si>
  <si>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</si>
  <si>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</si>
  <si>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</si>
  <si>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</si>
  <si>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</si>
  <si>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</si>
  <si>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</si>
  <si>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</si>
  <si>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</si>
  <si>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</si>
  <si>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</si>
  <si>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</si>
  <si>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</si>
  <si>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</si>
  <si>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</si>
  <si>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</si>
  <si>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</si>
  <si>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</si>
  <si>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</si>
  <si>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</si>
  <si>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</si>
  <si>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</si>
  <si>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</si>
  <si>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</si>
  <si>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</si>
  <si>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</si>
  <si>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</si>
  <si>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</si>
  <si>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</si>
  <si>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</si>
  <si>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</si>
  <si>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</si>
  <si>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</si>
  <si>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</si>
  <si>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</si>
  <si>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</si>
  <si>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</si>
  <si>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</si>
  <si>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</si>
  <si>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</si>
  <si>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</si>
  <si>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</si>
  <si>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</si>
  <si>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</si>
  <si>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</si>
  <si>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</si>
  <si>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</si>
  <si>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</si>
  <si>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</si>
  <si>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</si>
  <si>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</si>
  <si>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</si>
  <si>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</si>
  <si>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</si>
  <si>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</si>
  <si>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</si>
  <si>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</si>
  <si>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</si>
  <si>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</si>
  <si>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</si>
  <si>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</si>
  <si>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</si>
  <si>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</si>
  <si>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</si>
  <si>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</si>
  <si>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</si>
  <si>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</si>
  <si>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</si>
  <si>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</si>
  <si>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</si>
  <si>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</si>
  <si>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</si>
  <si>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</si>
  <si>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</si>
  <si>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</si>
  <si>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</si>
  <si>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</si>
  <si>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</si>
  <si>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</si>
  <si>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</si>
  <si>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</si>
  <si>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</si>
  <si>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</si>
  <si>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</si>
  <si>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</si>
  <si>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</si>
  <si>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</si>
  <si>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</si>
  <si>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</si>
  <si>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</si>
  <si>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</si>
  <si>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</si>
  <si>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</si>
  <si>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</si>
  <si>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</si>
  <si>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</si>
  <si>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</si>
  <si>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</si>
  <si>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</si>
  <si>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</si>
  <si>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</si>
  <si>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</si>
  <si>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</si>
  <si>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</si>
  <si>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</si>
  <si>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</si>
  <si>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</si>
  <si>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</si>
  <si>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</si>
  <si>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</si>
  <si>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</si>
  <si>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</si>
  <si>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</si>
  <si>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</si>
  <si>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</si>
  <si>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</si>
  <si>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</si>
  <si>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</si>
  <si>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</si>
  <si>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</si>
  <si>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</si>
  <si>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</si>
  <si>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</si>
  <si>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</si>
  <si>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</si>
  <si>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</si>
  <si>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</si>
  <si>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</si>
  <si>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</si>
  <si>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</si>
  <si>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</si>
  <si>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</si>
  <si>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</si>
  <si>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</si>
  <si>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</si>
  <si>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</si>
  <si>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</si>
  <si>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</si>
  <si>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</si>
  <si>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</si>
  <si>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</si>
  <si>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</si>
  <si>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</si>
  <si>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</si>
  <si>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</si>
  <si>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</si>
  <si>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</si>
  <si>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</si>
  <si>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</si>
  <si>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</si>
  <si>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</si>
  <si>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</si>
  <si>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</si>
  <si>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</si>
  <si>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</si>
  <si>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</si>
  <si>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</si>
  <si>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</si>
  <si>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</si>
  <si>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</si>
  <si>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</si>
  <si>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</si>
  <si>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</si>
  <si>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</si>
  <si>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</si>
  <si>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</si>
  <si>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</si>
  <si>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</si>
  <si>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</si>
  <si>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</si>
  <si>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</si>
  <si>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</si>
  <si>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</si>
  <si>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</si>
  <si>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</si>
  <si>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</si>
  <si>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</si>
  <si>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</si>
  <si>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</si>
  <si>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</si>
  <si>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</si>
  <si>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</si>
  <si>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</si>
  <si>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</si>
  <si>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</si>
  <si>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</si>
  <si>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</si>
  <si>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</si>
  <si>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</si>
  <si>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</si>
  <si>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</si>
  <si>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</si>
  <si>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</si>
  <si>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</si>
  <si>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</si>
  <si>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</si>
  <si>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</si>
  <si>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</si>
  <si>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</si>
  <si>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</si>
  <si>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</si>
  <si>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</si>
  <si>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</si>
  <si>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</si>
  <si>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</si>
  <si>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</si>
  <si>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</si>
  <si>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</si>
  <si>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</si>
  <si>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</si>
  <si>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</si>
  <si>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</si>
  <si>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</si>
  <si>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</si>
  <si>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</si>
  <si>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</si>
  <si>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</si>
  <si>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</si>
  <si>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</si>
  <si>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</si>
  <si>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</si>
  <si>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</si>
  <si>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</si>
  <si>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</si>
  <si>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</si>
  <si>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</si>
  <si>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</si>
  <si>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</si>
  <si>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</si>
  <si>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</si>
  <si>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</si>
  <si>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</si>
  <si>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</si>
  <si>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</si>
  <si>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</si>
  <si>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</si>
  <si>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</si>
  <si>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</si>
  <si>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</si>
  <si>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</si>
  <si>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</si>
  <si>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</si>
  <si>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</si>
  <si>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</si>
  <si>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</si>
  <si>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</si>
  <si>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</si>
  <si>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</si>
  <si>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</si>
  <si>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</si>
  <si>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</si>
  <si>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</si>
  <si>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</si>
  <si>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</si>
  <si>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</si>
  <si>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</si>
  <si>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</si>
  <si>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</si>
  <si>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</si>
  <si>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</si>
  <si>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</si>
  <si>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</si>
  <si>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</si>
  <si>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</si>
  <si>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</si>
  <si>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</si>
  <si>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</si>
  <si>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</si>
  <si>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</si>
  <si>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</si>
  <si>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</si>
  <si>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</si>
  <si>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</si>
  <si>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</si>
  <si>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</si>
  <si>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</si>
  <si>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</si>
  <si>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</si>
  <si>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</si>
  <si>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</si>
  <si>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</si>
  <si>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</si>
  <si>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</si>
  <si>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</si>
  <si>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</si>
  <si>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</si>
  <si>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</si>
  <si>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</si>
  <si>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</si>
  <si>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</si>
  <si>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</si>
  <si>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</si>
  <si>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</si>
  <si>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</si>
  <si>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</si>
  <si>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</si>
  <si>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</si>
  <si>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</si>
  <si>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</si>
  <si>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</si>
  <si>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</si>
  <si>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</si>
  <si>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</si>
  <si>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</si>
  <si>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</si>
  <si>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</si>
  <si>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</si>
  <si>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</si>
  <si>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</si>
  <si>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</si>
  <si>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</si>
  <si>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</si>
  <si>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</si>
  <si>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</si>
  <si>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</si>
  <si>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</si>
  <si>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</si>
  <si>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</si>
  <si>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</si>
  <si>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</si>
  <si>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</si>
  <si>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</si>
  <si>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</si>
  <si>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</si>
  <si>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</si>
  <si>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</si>
  <si>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</si>
  <si>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</si>
  <si>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</si>
  <si>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</si>
  <si>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</si>
  <si>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</si>
  <si>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</si>
  <si>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</si>
  <si>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</si>
  <si>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</si>
  <si>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</si>
  <si>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</si>
  <si>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</si>
  <si>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</si>
  <si>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</si>
  <si>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</si>
  <si>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</si>
  <si>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</si>
  <si>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</si>
  <si>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</si>
  <si>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</si>
  <si>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</si>
  <si>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</si>
  <si>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</si>
  <si>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</si>
  <si>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</si>
  <si>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</si>
  <si>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</si>
  <si>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</si>
  <si>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</si>
  <si>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</si>
  <si>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</si>
  <si>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</si>
  <si>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</si>
  <si>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</si>
  <si>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</si>
  <si>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</si>
  <si>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</si>
  <si>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</si>
  <si>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</si>
  <si>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</si>
  <si>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</si>
  <si>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</si>
  <si>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</si>
  <si>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</si>
  <si>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</si>
  <si>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</si>
  <si>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</si>
  <si>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</si>
  <si>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</si>
  <si>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</si>
  <si>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</si>
  <si>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</si>
  <si>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</si>
  <si>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</si>
  <si>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</si>
  <si>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</si>
  <si>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</si>
  <si>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</si>
  <si>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</si>
  <si>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</si>
  <si>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</si>
  <si>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</si>
  <si>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</si>
  <si>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</si>
  <si>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</si>
  <si>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</si>
  <si>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</si>
  <si>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</si>
  <si>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</si>
  <si>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</si>
  <si>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</si>
  <si>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</si>
  <si>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</si>
  <si>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</si>
  <si>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</si>
  <si>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</si>
  <si>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</si>
  <si>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</si>
  <si>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</si>
  <si>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</si>
  <si>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</si>
  <si>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</si>
  <si>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</si>
  <si>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</si>
  <si>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</si>
  <si>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</si>
  <si>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</si>
  <si>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</si>
  <si>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</si>
  <si>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</si>
  <si>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</si>
  <si>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</si>
  <si>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</si>
  <si>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</si>
  <si>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</si>
  <si>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</si>
  <si>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</si>
  <si>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</si>
  <si>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</si>
  <si>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</si>
  <si>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</si>
  <si>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</si>
  <si>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</si>
  <si>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</si>
  <si>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</si>
  <si>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</si>
  <si>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</si>
  <si>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</si>
  <si>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</si>
  <si>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</si>
  <si>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</si>
  <si>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</si>
  <si>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</si>
  <si>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</si>
  <si>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</si>
  <si>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</si>
  <si>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</si>
  <si>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</si>
  <si>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</si>
  <si>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</si>
  <si>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</si>
  <si>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</si>
  <si>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</si>
  <si>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</si>
  <si>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</si>
  <si>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</si>
  <si>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</si>
  <si>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</si>
  <si>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</si>
  <si>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</si>
  <si>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</si>
  <si>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</si>
  <si>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</si>
  <si>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</si>
  <si>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</si>
  <si>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</si>
  <si>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</si>
  <si>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</si>
  <si>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</si>
  <si>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</si>
  <si>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</si>
  <si>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</si>
  <si>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</si>
  <si>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</si>
  <si>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</si>
  <si>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</si>
  <si>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</si>
  <si>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</si>
  <si>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</si>
  <si>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</si>
  <si>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</si>
  <si>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</si>
  <si>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</si>
  <si>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</si>
  <si>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</si>
  <si>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</si>
  <si>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</si>
  <si>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</si>
  <si>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</si>
  <si>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</si>
  <si>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</si>
  <si>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</si>
  <si>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</si>
  <si>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</si>
  <si>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</si>
  <si>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</si>
  <si>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</si>
  <si>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</si>
  <si>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</si>
  <si>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</si>
  <si>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</si>
  <si>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</si>
  <si>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</si>
  <si>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</si>
  <si>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</si>
  <si>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</si>
  <si>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</si>
  <si>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</si>
  <si>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</si>
  <si>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</si>
  <si>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</si>
  <si>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</si>
  <si>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</si>
  <si>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</si>
  <si>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</si>
  <si>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</si>
  <si>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</si>
  <si>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</si>
  <si>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</si>
  <si>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</si>
  <si>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</si>
  <si>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</si>
  <si>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</si>
  <si>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</si>
  <si>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</si>
  <si>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</si>
  <si>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</si>
  <si>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</si>
  <si>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</si>
  <si>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</si>
  <si>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</si>
  <si>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</si>
  <si>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</si>
  <si>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</si>
  <si>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</si>
  <si>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</si>
  <si>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</si>
  <si>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</si>
  <si>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</si>
  <si>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</si>
  <si>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</si>
  <si>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</si>
  <si>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</si>
  <si>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</si>
  <si>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</si>
  <si>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</si>
  <si>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</si>
  <si>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</si>
  <si>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</si>
  <si>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</si>
  <si>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</si>
  <si>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</si>
  <si>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</si>
  <si>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</si>
  <si>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</si>
  <si>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</si>
  <si>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</si>
  <si>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</si>
  <si>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</si>
  <si>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</si>
  <si>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</si>
  <si>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</si>
  <si>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</si>
  <si>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</si>
  <si>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</si>
  <si>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</si>
  <si>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</si>
  <si>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</si>
  <si>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</si>
  <si>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</si>
  <si>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</si>
  <si>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</si>
  <si>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</si>
  <si>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</si>
  <si>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</si>
  <si>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</si>
  <si>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</si>
  <si>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</si>
  <si>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</si>
  <si>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</si>
  <si>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</si>
  <si>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</si>
  <si>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</si>
  <si>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</si>
  <si>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</si>
  <si>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</si>
  <si>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</si>
  <si>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</si>
  <si>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</si>
  <si>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</si>
  <si>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</si>
  <si>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</si>
  <si>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</si>
  <si>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</si>
  <si>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</si>
  <si>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</si>
  <si>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</si>
  <si>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</si>
  <si>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</si>
  <si>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</si>
  <si>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</si>
  <si>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</si>
  <si>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</si>
  <si>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</si>
  <si>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</si>
  <si>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</si>
  <si>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</si>
  <si>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</si>
  <si>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</si>
  <si>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</si>
  <si>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</si>
  <si>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</si>
  <si>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</si>
  <si>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</si>
  <si>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</si>
  <si>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</si>
  <si>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</si>
  <si>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</si>
  <si>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</si>
  <si>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</si>
  <si>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</si>
  <si>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</si>
  <si>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</si>
  <si>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</si>
  <si>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</si>
  <si>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</si>
  <si>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</si>
  <si>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</si>
  <si>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</si>
  <si>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</si>
  <si>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</si>
  <si>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</si>
  <si>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</si>
  <si>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</si>
  <si>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</si>
  <si>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</si>
  <si>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</si>
  <si>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</si>
  <si>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</si>
  <si>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</si>
  <si>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</si>
  <si>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</si>
  <si>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</si>
  <si>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</si>
  <si>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</si>
  <si>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</si>
  <si>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</si>
  <si>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</si>
  <si>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</si>
  <si>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</si>
  <si>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</si>
  <si>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</si>
  <si>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</si>
  <si>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</si>
  <si>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</si>
  <si>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</si>
  <si>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</si>
  <si>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</si>
  <si>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</si>
  <si>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</si>
  <si>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</si>
  <si>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</si>
  <si>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</si>
  <si>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</si>
  <si>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</si>
  <si>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</si>
  <si>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</si>
  <si>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</si>
  <si>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</si>
  <si>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</si>
  <si>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</si>
  <si>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</si>
  <si>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</si>
  <si>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</si>
  <si>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</si>
  <si>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</si>
  <si>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</si>
  <si>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</si>
  <si>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</si>
  <si>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</si>
  <si>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</si>
  <si>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</si>
  <si>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</si>
  <si>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</si>
  <si>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</si>
  <si>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</si>
  <si>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</si>
  <si>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</si>
  <si>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</si>
  <si>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</si>
  <si>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</si>
  <si>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</si>
  <si>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</si>
  <si>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</si>
  <si>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</si>
  <si>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</si>
  <si>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</si>
  <si>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</si>
  <si>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</si>
  <si>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</si>
  <si>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</si>
  <si>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</si>
  <si>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</si>
  <si>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</si>
  <si>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</si>
  <si>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</si>
  <si>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</si>
  <si>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</si>
  <si>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</si>
  <si>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</si>
  <si>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</si>
  <si>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</si>
  <si>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</si>
  <si>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</si>
  <si>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</si>
  <si>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</si>
  <si>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</si>
  <si>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</si>
  <si>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</si>
  <si>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</si>
  <si>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</si>
  <si>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</si>
  <si>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</si>
  <si>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</si>
  <si>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</si>
  <si>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</si>
  <si>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</si>
  <si>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</si>
  <si>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</si>
  <si>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</si>
  <si>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</si>
  <si>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</si>
  <si>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</si>
  <si>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</si>
  <si>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</si>
  <si>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</si>
  <si>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</si>
  <si>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</si>
  <si>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</si>
  <si>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</si>
  <si>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</si>
  <si>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</si>
  <si>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</si>
  <si>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</si>
  <si>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</si>
  <si>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</si>
  <si>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</si>
  <si>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</si>
  <si>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</si>
  <si>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</si>
  <si>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</si>
  <si>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</si>
  <si>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</si>
  <si>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</si>
  <si>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</si>
  <si>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</si>
  <si>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</si>
  <si>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</si>
  <si>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</si>
  <si>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</si>
  <si>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</si>
  <si>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</si>
  <si>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</si>
  <si>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</si>
  <si>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</si>
  <si>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</si>
  <si>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</si>
  <si>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</si>
  <si>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</si>
  <si>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</si>
  <si>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</si>
  <si>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</si>
  <si>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</si>
  <si>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</si>
  <si>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</si>
  <si>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</si>
  <si>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</si>
  <si>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</si>
  <si>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</si>
  <si>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</si>
  <si>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</si>
  <si>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</si>
  <si>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</si>
  <si>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</si>
  <si>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</si>
  <si>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</si>
  <si>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</si>
  <si>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</si>
  <si>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</si>
  <si>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</si>
  <si>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</si>
  <si>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</si>
  <si>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</si>
  <si>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</si>
  <si>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</si>
  <si>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</si>
  <si>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</si>
  <si>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</si>
  <si>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</si>
  <si>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</si>
  <si>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</si>
  <si>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</si>
  <si>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</si>
  <si>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</si>
  <si>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</si>
  <si>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</si>
  <si>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</si>
  <si>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</si>
  <si>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</si>
  <si>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</si>
  <si>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</si>
  <si>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</si>
  <si>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</si>
  <si>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</si>
  <si>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</si>
  <si>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</si>
  <si>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</si>
  <si>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</si>
  <si>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</si>
  <si>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</si>
  <si>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</si>
  <si>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</si>
  <si>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</si>
  <si>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</si>
  <si>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</si>
  <si>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</si>
  <si>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</si>
  <si>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</si>
  <si>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</si>
  <si>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</si>
  <si>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</si>
  <si>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</si>
  <si>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</si>
  <si>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</si>
  <si>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</si>
  <si>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</si>
  <si>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</si>
  <si>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</si>
  <si>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</si>
  <si>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</si>
  <si>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</si>
  <si>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</si>
  <si>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</si>
  <si>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</si>
  <si>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</si>
  <si>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</si>
  <si>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</si>
  <si>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</si>
  <si>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</si>
  <si>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</si>
  <si>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</si>
  <si>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</si>
  <si>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</si>
  <si>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</si>
  <si>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</si>
  <si>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</si>
  <si>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</si>
  <si>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</si>
  <si>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</si>
  <si>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</si>
  <si>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</si>
  <si>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</si>
  <si>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</si>
  <si>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</si>
  <si>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</si>
  <si>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</si>
  <si>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</si>
  <si>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</si>
  <si>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</si>
  <si>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</si>
  <si>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</si>
  <si>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</si>
  <si>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</si>
  <si>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</si>
  <si>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</si>
  <si>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</si>
  <si>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</si>
  <si>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</si>
  <si>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</si>
  <si>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</si>
  <si>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</si>
  <si>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</si>
  <si>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</si>
  <si>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</si>
  <si>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</si>
  <si>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</si>
  <si>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</si>
  <si>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</si>
  <si>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</si>
  <si>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</si>
  <si>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</si>
  <si>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</si>
  <si>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</si>
  <si>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</si>
  <si>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</si>
  <si>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</si>
  <si>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</si>
  <si>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</si>
  <si>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</si>
  <si>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</si>
  <si>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</si>
  <si>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</si>
  <si>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</si>
  <si>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</si>
  <si>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</si>
  <si>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</si>
  <si>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</si>
  <si>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</si>
  <si>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</si>
  <si>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</si>
  <si>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</si>
  <si>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</si>
  <si>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</si>
  <si>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</si>
  <si>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</si>
  <si>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</si>
  <si>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</si>
  <si>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</si>
  <si>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</si>
  <si>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</si>
  <si>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</si>
  <si>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</si>
  <si>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</si>
  <si>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</si>
  <si>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</si>
  <si>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</si>
  <si>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</si>
  <si>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</si>
  <si>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</si>
  <si>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</si>
  <si>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</si>
  <si>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</si>
  <si>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</si>
  <si>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</si>
  <si>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</si>
  <si>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</si>
  <si>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</si>
  <si>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</si>
  <si>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</si>
  <si>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</si>
  <si>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</si>
  <si>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</si>
  <si>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</si>
  <si>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</si>
  <si>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</si>
  <si>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</si>
  <si>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</si>
  <si>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</si>
  <si>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</si>
  <si>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</si>
  <si>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</si>
  <si>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</si>
  <si>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</si>
  <si>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</si>
  <si>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</si>
  <si>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</si>
  <si>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</si>
  <si>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</si>
  <si>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</si>
  <si>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</si>
  <si>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</si>
  <si>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</si>
  <si>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</si>
  <si>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</si>
  <si>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</si>
  <si>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</si>
  <si>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</si>
  <si>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</si>
  <si>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</si>
  <si>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</si>
  <si>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</si>
  <si>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</si>
  <si>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</si>
  <si>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</si>
  <si>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</si>
  <si>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</si>
  <si>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</si>
  <si>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</si>
  <si>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</si>
  <si>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</si>
  <si>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</si>
  <si>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</si>
  <si>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</si>
  <si>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</si>
  <si>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</si>
  <si>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</si>
  <si>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</si>
  <si>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</si>
  <si>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</si>
  <si>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</si>
  <si>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</si>
  <si>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</si>
  <si>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</si>
  <si>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</si>
  <si>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</si>
  <si>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</si>
  <si>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</si>
  <si>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</si>
  <si>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</si>
  <si>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</si>
  <si>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</si>
  <si>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</si>
  <si>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</si>
  <si>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</si>
  <si>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</si>
  <si>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</si>
  <si>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</si>
  <si>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</si>
  <si>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</si>
  <si>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</si>
  <si>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</si>
  <si>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</si>
  <si>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</si>
  <si>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</si>
  <si>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</si>
  <si>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</si>
  <si>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</si>
  <si>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</si>
  <si>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</si>
  <si>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</si>
  <si>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</si>
  <si>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</si>
  <si>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</si>
  <si>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</si>
  <si>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</si>
  <si>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</si>
  <si>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</si>
  <si>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</si>
  <si>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</si>
  <si>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</si>
  <si>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</si>
  <si>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</si>
  <si>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</si>
  <si>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</si>
  <si>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</si>
  <si>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</si>
  <si>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</si>
  <si>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</si>
  <si>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</si>
  <si>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</si>
  <si>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</si>
  <si>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</si>
  <si>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</si>
  <si>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</si>
  <si>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</si>
  <si>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</si>
  <si>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</si>
  <si>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</si>
  <si>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</si>
  <si>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</si>
  <si>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</si>
  <si>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</si>
  <si>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</si>
  <si>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</si>
  <si>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</si>
  <si>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</si>
  <si>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</si>
  <si>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</si>
  <si>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</si>
  <si>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</si>
  <si>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</si>
  <si>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</si>
  <si>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</si>
  <si>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</si>
  <si>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</si>
  <si>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</si>
  <si>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</si>
  <si>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</si>
  <si>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</si>
  <si>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</si>
  <si>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</si>
  <si>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</si>
  <si>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</si>
  <si>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</si>
  <si>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</si>
  <si>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</si>
  <si>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</si>
  <si>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</si>
  <si>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</si>
  <si>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</si>
  <si>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</si>
  <si>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</si>
  <si>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</si>
  <si>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</si>
  <si>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</si>
  <si>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</si>
  <si>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</si>
  <si>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</si>
  <si>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</si>
  <si>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</si>
  <si>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</si>
  <si>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</si>
  <si>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</si>
  <si>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</si>
  <si>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</si>
  <si>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</si>
  <si>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</si>
  <si>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</si>
  <si>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</si>
  <si>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</si>
  <si>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</si>
  <si>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</si>
  <si>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</si>
  <si>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</si>
  <si>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</si>
  <si>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</si>
  <si>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</si>
  <si>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</si>
  <si>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</si>
  <si>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</si>
  <si>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</si>
  <si>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</si>
  <si>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</si>
  <si>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</si>
  <si>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</si>
  <si>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</si>
  <si>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</si>
  <si>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</si>
  <si>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</si>
  <si>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</si>
  <si>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</si>
  <si>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</si>
  <si>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</si>
  <si>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</si>
  <si>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</si>
  <si>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</si>
  <si>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</si>
  <si>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</si>
  <si>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</si>
  <si>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</si>
  <si>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</si>
  <si>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</si>
  <si>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</si>
  <si>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</si>
  <si>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</si>
  <si>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</si>
  <si>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</si>
  <si>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</si>
  <si>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</si>
  <si>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</si>
  <si>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</si>
  <si>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</si>
  <si>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</si>
  <si>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</si>
  <si>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</si>
  <si>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</si>
  <si>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</si>
  <si>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</si>
  <si>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</si>
  <si>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</si>
  <si>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</si>
  <si>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</si>
  <si>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</si>
  <si>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</si>
  <si>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</si>
  <si>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</si>
  <si>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</si>
  <si>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</si>
  <si>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</si>
  <si>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</si>
  <si>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</si>
  <si>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</si>
  <si>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</si>
  <si>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</si>
  <si>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</si>
  <si>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</si>
  <si>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</si>
  <si>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</si>
  <si>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</si>
  <si>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</si>
  <si>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</si>
  <si>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</si>
  <si>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</si>
  <si>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</si>
  <si>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</si>
  <si>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</si>
  <si>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</si>
  <si>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</si>
  <si>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</si>
  <si>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</si>
  <si>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</si>
  <si>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</si>
  <si>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</si>
  <si>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</si>
  <si>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</si>
  <si>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</si>
  <si>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</si>
  <si>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</si>
  <si>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</si>
  <si>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</si>
  <si>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</si>
  <si>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</si>
  <si>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</si>
  <si>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</si>
  <si>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</si>
  <si>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</si>
  <si>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</si>
  <si>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</si>
  <si>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</si>
  <si>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</si>
  <si>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</si>
  <si>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</si>
  <si>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</si>
  <si>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</si>
  <si>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</si>
  <si>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</si>
  <si>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</si>
  <si>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</si>
  <si>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</si>
  <si>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</si>
  <si>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</si>
  <si>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</si>
  <si>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</si>
  <si>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</si>
  <si>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</si>
  <si>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</si>
  <si>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</si>
  <si>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</si>
  <si>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</si>
  <si>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</si>
  <si>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</si>
  <si>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</si>
  <si>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</si>
  <si>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</si>
  <si>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</si>
  <si>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</si>
  <si>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</si>
  <si>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</si>
  <si>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</si>
  <si>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</si>
  <si>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</si>
  <si>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</si>
  <si>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</si>
  <si>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</si>
  <si>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</si>
  <si>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</si>
  <si>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</si>
  <si>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</si>
  <si>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</si>
  <si>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</si>
  <si>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</si>
  <si>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</si>
  <si>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</si>
  <si>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</si>
  <si>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</si>
  <si>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</si>
  <si>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</si>
  <si>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</si>
  <si>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</si>
  <si>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</si>
  <si>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</si>
  <si>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</si>
  <si>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</si>
  <si>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</si>
  <si>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</si>
  <si>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</si>
  <si>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</si>
  <si>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</si>
  <si>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</si>
  <si>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</si>
  <si>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</si>
  <si>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</si>
  <si>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</si>
  <si>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</si>
  <si>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</si>
  <si>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</si>
  <si>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</si>
  <si>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</si>
  <si>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</si>
  <si>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</si>
  <si>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</si>
  <si>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</si>
  <si>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</si>
  <si>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</si>
  <si>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</si>
  <si>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</si>
  <si>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</si>
  <si>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</si>
  <si>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</si>
  <si>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</si>
  <si>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</si>
  <si>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</si>
  <si>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</si>
  <si>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</si>
  <si>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</si>
  <si>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</si>
  <si>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</si>
  <si>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</si>
  <si>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</si>
  <si>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</si>
  <si>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</si>
  <si>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</si>
  <si>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</si>
  <si>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</si>
  <si>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</si>
  <si>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</si>
  <si>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</si>
  <si>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</si>
  <si>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</si>
  <si>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</si>
  <si>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</si>
  <si>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</si>
  <si>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</si>
  <si>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</si>
  <si>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</si>
  <si>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</si>
  <si>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</si>
  <si>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</si>
  <si>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</si>
  <si>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</si>
  <si>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</si>
  <si>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</si>
  <si>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</si>
  <si>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</si>
  <si>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</si>
  <si>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</si>
  <si>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</si>
  <si>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</si>
  <si>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</si>
  <si>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</si>
  <si>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</si>
  <si>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</si>
  <si>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</si>
  <si>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</si>
  <si>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</si>
  <si>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</si>
  <si>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</si>
  <si>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</si>
  <si>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</si>
  <si>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</si>
  <si>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</si>
  <si>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</si>
  <si>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</si>
  <si>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</si>
  <si>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</si>
  <si>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</si>
  <si>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</si>
  <si>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</si>
  <si>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</si>
  <si>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</si>
  <si>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</si>
  <si>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</si>
  <si>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</si>
  <si>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</si>
  <si>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</si>
  <si>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</si>
  <si>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</si>
  <si>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</si>
  <si>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</si>
  <si>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</si>
  <si>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</si>
  <si>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</si>
  <si>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</si>
  <si>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</si>
  <si>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</si>
  <si>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</si>
  <si>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</si>
  <si>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</si>
  <si>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</si>
  <si>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</si>
  <si>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</si>
  <si>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</si>
  <si>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</si>
  <si>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</si>
  <si>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</si>
  <si>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</si>
  <si>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</si>
  <si>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</si>
  <si>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</si>
  <si>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</si>
  <si>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</si>
  <si>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</si>
  <si>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</si>
  <si>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</si>
  <si>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</si>
  <si>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</si>
  <si>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</si>
  <si>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</si>
  <si>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</si>
  <si>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</si>
  <si>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</si>
  <si>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</si>
  <si>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</si>
  <si>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</si>
  <si>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</si>
  <si>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</si>
  <si>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</si>
  <si>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</si>
  <si>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</si>
  <si>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</si>
  <si>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</si>
  <si>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</si>
  <si>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</si>
  <si>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</si>
  <si>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</si>
  <si>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</si>
  <si>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</si>
  <si>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</si>
  <si>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</si>
  <si>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</si>
  <si>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</si>
  <si>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</si>
  <si>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</si>
  <si>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</si>
  <si>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</si>
  <si>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</si>
  <si>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</si>
  <si>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</si>
  <si>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</si>
  <si>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</si>
  <si>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</si>
  <si>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</si>
  <si>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</si>
  <si>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</si>
  <si>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</si>
  <si>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</si>
  <si>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</si>
  <si>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</si>
  <si>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</si>
  <si>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</si>
  <si>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</si>
  <si>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</si>
  <si>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</si>
  <si>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</si>
  <si>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</si>
  <si>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</si>
  <si>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</si>
  <si>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</si>
  <si>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</si>
  <si>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</si>
  <si>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</si>
  <si>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</si>
  <si>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</si>
  <si>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</si>
  <si>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</si>
  <si>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</si>
  <si>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</si>
  <si>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</si>
  <si>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</si>
  <si>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</si>
  <si>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</si>
  <si>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</si>
  <si>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</si>
  <si>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</si>
  <si>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</si>
  <si>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</si>
  <si>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</si>
  <si>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</si>
  <si>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</si>
  <si>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</si>
  <si>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</si>
  <si>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</si>
  <si>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</si>
  <si>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</si>
  <si>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</si>
  <si>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</si>
  <si>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</si>
  <si>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</si>
  <si>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</si>
  <si>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</si>
  <si>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</si>
  <si>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</si>
  <si>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</si>
  <si>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</si>
  <si>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</si>
  <si>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</si>
  <si>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</si>
  <si>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</si>
  <si>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</si>
  <si>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</si>
  <si>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</si>
  <si>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</si>
  <si>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</si>
  <si>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</si>
  <si>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</si>
  <si>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</si>
  <si>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</si>
  <si>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</si>
  <si>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</si>
  <si>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</si>
  <si>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</si>
  <si>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</si>
  <si>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</si>
  <si>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</si>
  <si>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</si>
  <si>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</si>
  <si>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</si>
  <si>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</si>
  <si>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</si>
  <si>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</si>
  <si>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</si>
  <si>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</si>
  <si>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</si>
  <si>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</si>
  <si>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</si>
  <si>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</si>
  <si>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</si>
  <si>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</si>
  <si>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</si>
  <si>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</si>
  <si>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</si>
  <si>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</si>
  <si>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</si>
  <si>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</si>
  <si>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</si>
  <si>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</si>
  <si>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</si>
  <si>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</si>
  <si>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</si>
  <si>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</si>
  <si>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</si>
  <si>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</si>
  <si>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</si>
  <si>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</si>
  <si>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</si>
  <si>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</si>
  <si>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</si>
  <si>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</si>
  <si>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</si>
  <si>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</si>
  <si>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</si>
  <si>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</si>
  <si>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</si>
  <si>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</si>
  <si>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</si>
  <si>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</si>
  <si>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</si>
  <si>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</si>
  <si>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</si>
  <si>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</si>
  <si>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</si>
  <si>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</si>
  <si>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</si>
  <si>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</si>
  <si>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</si>
  <si>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</si>
  <si>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</si>
  <si>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</si>
  <si>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</si>
  <si>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</si>
  <si>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</si>
  <si>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</si>
  <si>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</si>
  <si>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</si>
  <si>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</si>
  <si>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</si>
  <si>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</si>
  <si>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</si>
  <si>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</si>
  <si>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</si>
  <si>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</si>
  <si>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</si>
  <si>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</si>
  <si>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</si>
  <si>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</si>
  <si>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</si>
  <si>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</si>
  <si>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</si>
  <si>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</si>
  <si>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</si>
  <si>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</si>
  <si>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</si>
  <si>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</si>
  <si>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</si>
  <si>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</si>
  <si>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</si>
  <si>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</si>
  <si>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</si>
  <si>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</si>
  <si>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</si>
  <si>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</si>
  <si>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</si>
  <si>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</si>
  <si>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</si>
  <si>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</si>
  <si>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</si>
  <si>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</si>
  <si>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</si>
  <si>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</si>
  <si>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</si>
  <si>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</si>
  <si>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</si>
  <si>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</si>
  <si>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</si>
  <si>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</si>
  <si>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</si>
  <si>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</si>
  <si>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</si>
  <si>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</si>
  <si>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</si>
  <si>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</si>
  <si>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</si>
  <si>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</si>
  <si>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</si>
  <si>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</si>
  <si>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</si>
  <si>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</si>
  <si>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</si>
  <si>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</si>
  <si>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</si>
  <si>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</si>
  <si>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</si>
  <si>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</si>
  <si>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</si>
  <si>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</si>
  <si>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</si>
  <si>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</si>
  <si>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</si>
  <si>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</si>
  <si>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</si>
  <si>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</si>
  <si>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</si>
  <si>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</si>
  <si>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</si>
  <si>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</si>
  <si>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</si>
  <si>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</si>
  <si>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</si>
  <si>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</si>
  <si>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</si>
  <si>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</si>
  <si>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</si>
  <si>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</si>
  <si>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</si>
  <si>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</si>
  <si>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</si>
  <si>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</si>
  <si>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</si>
  <si>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</si>
  <si>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</si>
  <si>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</si>
  <si>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</si>
  <si>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</si>
  <si>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</si>
  <si>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</si>
  <si>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</si>
  <si>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</si>
  <si>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</si>
  <si>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</si>
  <si>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</si>
  <si>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</si>
  <si>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</si>
  <si>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</si>
  <si>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</si>
  <si>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</si>
  <si>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</si>
  <si>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</si>
  <si>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</si>
  <si>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</si>
  <si>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</si>
  <si>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</si>
  <si>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</si>
  <si>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</si>
  <si>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</si>
  <si>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</si>
  <si>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</si>
  <si>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</si>
  <si>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</si>
  <si>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</si>
  <si>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</si>
  <si>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</si>
  <si>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</si>
  <si>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</si>
  <si>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</si>
  <si>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</si>
  <si>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</si>
  <si>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</si>
  <si>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</si>
  <si>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</si>
  <si>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</si>
  <si>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</si>
  <si>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</si>
  <si>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</si>
  <si>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</si>
  <si>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</si>
  <si>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</si>
  <si>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</si>
  <si>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</si>
  <si>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</si>
  <si>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</si>
  <si>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</si>
  <si>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</si>
  <si>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</si>
  <si>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</si>
  <si>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</si>
  <si>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</si>
  <si>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</si>
  <si>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</si>
  <si>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</si>
  <si>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</si>
  <si>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</si>
  <si>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</si>
  <si>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</si>
  <si>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</si>
  <si>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</si>
  <si>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</si>
  <si>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</si>
  <si>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</si>
  <si>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</si>
  <si>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</si>
  <si>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</si>
  <si>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</si>
  <si>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</si>
  <si>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</si>
  <si>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</si>
  <si>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</si>
  <si>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</si>
  <si>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</si>
  <si>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</si>
  <si>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</si>
  <si>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</si>
  <si>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</si>
  <si>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</si>
  <si>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</si>
  <si>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</si>
  <si>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</si>
  <si>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</si>
  <si>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</si>
  <si>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</si>
  <si>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</si>
  <si>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</si>
  <si>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</si>
  <si>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</si>
  <si>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</si>
  <si>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</si>
  <si>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</si>
  <si>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</si>
  <si>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</si>
  <si>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</si>
  <si>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</si>
  <si>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</si>
  <si>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</si>
  <si>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</si>
  <si>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</si>
  <si>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</si>
  <si>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</si>
  <si>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</si>
  <si>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</si>
  <si>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</si>
  <si>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</si>
  <si>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</si>
  <si>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</si>
  <si>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</si>
  <si>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</si>
  <si>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</si>
  <si>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</si>
  <si>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</si>
  <si>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</si>
  <si>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</si>
  <si>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</si>
  <si>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</si>
  <si>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</si>
  <si>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</si>
  <si>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</si>
  <si>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</si>
  <si>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</si>
  <si>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</si>
  <si>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</si>
  <si>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</si>
  <si>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</si>
  <si>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</si>
  <si>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</si>
  <si>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</si>
  <si>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</si>
  <si>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</si>
  <si>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</si>
  <si>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</si>
  <si>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</si>
  <si>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</si>
  <si>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</si>
  <si>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</si>
  <si>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</si>
  <si>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</si>
  <si>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</si>
  <si>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</si>
  <si>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</si>
  <si>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</si>
  <si>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</si>
  <si>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</si>
  <si>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</si>
  <si>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</si>
  <si>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</si>
  <si>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</si>
  <si>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</si>
  <si>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</si>
  <si>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</si>
  <si>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</si>
  <si>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</si>
  <si>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</si>
  <si>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</si>
  <si>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</si>
  <si>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</si>
  <si>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</si>
  <si>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</si>
  <si>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</si>
  <si>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</si>
  <si>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</si>
  <si>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</si>
  <si>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</si>
  <si>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</si>
  <si>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</si>
  <si>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</si>
  <si>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</si>
  <si>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</si>
  <si>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</si>
  <si>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</si>
  <si>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</si>
  <si>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</si>
  <si>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</si>
  <si>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</si>
  <si>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</si>
  <si>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</si>
  <si>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</si>
  <si>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</si>
  <si>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</si>
  <si>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</si>
  <si>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</si>
  <si>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</si>
  <si>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</si>
  <si>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</si>
  <si>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</si>
  <si>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</si>
  <si>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</si>
  <si>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</si>
  <si>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</si>
  <si>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</si>
  <si>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</si>
  <si>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</si>
  <si>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</si>
  <si>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</si>
  <si>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</si>
  <si>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</si>
  <si>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</si>
  <si>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</si>
  <si>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</si>
  <si>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</si>
  <si>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</si>
  <si>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</si>
  <si>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</si>
  <si>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</si>
  <si>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</si>
  <si>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</si>
  <si>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</si>
  <si>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</si>
  <si>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</si>
  <si>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</si>
  <si>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</si>
  <si>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</si>
  <si>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</si>
  <si>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</si>
  <si>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</si>
  <si>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</si>
  <si>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</si>
  <si>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</si>
  <si>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</si>
  <si>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</si>
  <si>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</si>
  <si>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</si>
  <si>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</si>
  <si>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</si>
  <si>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</si>
  <si>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</si>
  <si>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</si>
  <si>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</si>
  <si>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</si>
  <si>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</si>
  <si>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</si>
  <si>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</si>
  <si>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</si>
  <si>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</si>
  <si>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</si>
  <si>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</si>
  <si>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</si>
  <si>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</si>
  <si>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</si>
  <si>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</si>
  <si>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</si>
  <si>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</si>
  <si>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</si>
  <si>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</si>
  <si>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</si>
  <si>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</si>
  <si>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</si>
  <si>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</si>
  <si>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</si>
  <si>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</si>
  <si>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</si>
  <si>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</si>
  <si>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</si>
  <si>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</si>
  <si>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</si>
  <si>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</si>
  <si>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</si>
  <si>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</si>
  <si>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</si>
  <si>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</si>
  <si>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</si>
  <si>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</si>
  <si>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</si>
  <si>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</si>
  <si>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</si>
  <si>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</si>
  <si>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</si>
  <si>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</si>
  <si>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</si>
  <si>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</si>
  <si>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</si>
  <si>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</si>
  <si>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</si>
  <si>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</si>
  <si>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</si>
  <si>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</si>
  <si>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</si>
  <si>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</si>
  <si>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</si>
  <si>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</si>
  <si>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</si>
  <si>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</si>
  <si>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</si>
  <si>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</si>
  <si>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</si>
  <si>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</si>
  <si>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</si>
  <si>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</si>
  <si>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</si>
  <si>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</si>
  <si>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</si>
  <si>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</si>
  <si>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</si>
  <si>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</si>
  <si>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</si>
  <si>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</si>
  <si>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</si>
  <si>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</si>
  <si>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</si>
  <si>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</si>
  <si>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</si>
  <si>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</si>
  <si>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</si>
  <si>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</si>
  <si>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</si>
  <si>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</si>
  <si>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</si>
  <si>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</si>
  <si>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</si>
  <si>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</si>
  <si>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</si>
  <si>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</si>
  <si>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</si>
  <si>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</si>
  <si>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</si>
  <si>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</si>
  <si>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</si>
  <si>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</si>
  <si>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</si>
  <si>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</si>
  <si>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</si>
  <si>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</si>
  <si>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</si>
  <si>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</si>
  <si>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</si>
  <si>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</si>
  <si>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</si>
  <si>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</si>
  <si>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</si>
  <si>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</si>
  <si>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</si>
  <si>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</si>
  <si>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</si>
  <si>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</si>
  <si>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</si>
  <si>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</si>
  <si>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</si>
  <si>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</si>
  <si>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</si>
  <si>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</si>
  <si>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</si>
  <si>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</si>
  <si>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</si>
  <si>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</si>
  <si>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</si>
  <si>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</si>
  <si>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</si>
  <si>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</si>
  <si>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</si>
  <si>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</si>
  <si>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</si>
  <si>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</si>
  <si>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</si>
  <si>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</si>
  <si>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</si>
  <si>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</si>
  <si>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</si>
  <si>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</si>
  <si>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</si>
  <si>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</si>
  <si>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</si>
  <si>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</si>
  <si>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</si>
  <si>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</si>
  <si>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</si>
  <si>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</si>
  <si>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</si>
  <si>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</si>
  <si>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</si>
  <si>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</si>
  <si>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</si>
  <si>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</si>
  <si>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</si>
  <si>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</si>
  <si>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</si>
  <si>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</si>
  <si>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</si>
  <si>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</si>
  <si>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</si>
  <si>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</si>
  <si>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</si>
  <si>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</si>
  <si>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</si>
  <si>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</si>
  <si>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</si>
  <si>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</si>
  <si>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</si>
  <si>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</si>
  <si>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</si>
  <si>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</si>
  <si>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</si>
  <si>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</si>
  <si>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</si>
  <si>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</si>
  <si>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</si>
  <si>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</si>
  <si>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</si>
  <si>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</si>
  <si>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</si>
  <si>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</si>
  <si>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</si>
  <si>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</si>
  <si>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</si>
  <si>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</si>
  <si>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</si>
  <si>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</si>
  <si>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</si>
  <si>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</si>
  <si>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</si>
  <si>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</si>
  <si>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</si>
  <si>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</si>
  <si>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</si>
  <si>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</si>
  <si>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</si>
  <si>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</si>
  <si>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</si>
  <si>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</si>
  <si>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</si>
  <si>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</si>
  <si>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</si>
  <si>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</si>
  <si>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</si>
  <si>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</si>
  <si>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</si>
  <si>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</si>
  <si>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</si>
  <si>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</si>
  <si>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</si>
  <si>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</si>
  <si>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</si>
  <si>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</si>
  <si>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</si>
  <si>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</si>
  <si>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</si>
  <si>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</si>
  <si>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</si>
  <si>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</si>
  <si>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</si>
  <si>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</si>
  <si>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</si>
  <si>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</si>
  <si>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</si>
  <si>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</si>
  <si>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</si>
  <si>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</si>
  <si>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</si>
  <si>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</si>
  <si>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</si>
  <si>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</si>
  <si>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</si>
  <si>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</si>
  <si>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</si>
  <si>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</si>
  <si>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</si>
  <si>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</si>
  <si>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</si>
  <si>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</si>
  <si>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</si>
  <si>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</si>
  <si>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</si>
  <si>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</si>
  <si>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</si>
  <si>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</si>
  <si>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</si>
  <si>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</si>
  <si>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</si>
  <si>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</si>
  <si>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</si>
  <si>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</si>
  <si>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</si>
  <si>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</si>
  <si>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</si>
  <si>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</si>
  <si>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</si>
  <si>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</si>
  <si>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</si>
  <si>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</si>
  <si>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</si>
  <si>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</si>
  <si>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</si>
  <si>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</si>
  <si>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</si>
  <si>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</si>
  <si>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</si>
  <si>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</si>
  <si>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</si>
  <si>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</si>
  <si>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</si>
  <si>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</si>
  <si>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</si>
  <si>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</si>
  <si>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</si>
  <si>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</si>
  <si>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</si>
  <si>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</si>
  <si>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</si>
  <si>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</si>
  <si>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</si>
  <si>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</si>
  <si>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</si>
  <si>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</si>
  <si>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</si>
  <si>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</si>
  <si>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</si>
  <si>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</si>
  <si>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</si>
  <si>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</si>
  <si>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</si>
  <si>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</si>
  <si>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</si>
  <si>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</si>
  <si>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</si>
  <si>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</si>
  <si>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</si>
  <si>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</si>
  <si>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</si>
  <si>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</si>
  <si>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</si>
  <si>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</si>
  <si>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</si>
  <si>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</si>
  <si>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</si>
  <si>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</si>
  <si>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</si>
  <si>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</si>
  <si>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</si>
  <si>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</si>
  <si>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</si>
  <si>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</si>
  <si>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</si>
  <si>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</si>
  <si>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</si>
  <si>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</si>
  <si>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</si>
  <si>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</si>
  <si>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</si>
  <si>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</si>
  <si>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</si>
  <si>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</si>
  <si>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</si>
  <si>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</si>
  <si>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</si>
  <si>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</si>
  <si>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</si>
  <si>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</si>
  <si>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</si>
  <si>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</si>
  <si>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</si>
  <si>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</si>
  <si>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</si>
  <si>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</si>
  <si>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</si>
  <si>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</si>
  <si>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</si>
  <si>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</si>
  <si>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</si>
  <si>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</si>
  <si>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</si>
  <si>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</si>
  <si>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</si>
  <si>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</si>
  <si>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</si>
  <si>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</si>
  <si>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</si>
  <si>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</si>
  <si>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</si>
  <si>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</si>
  <si>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</si>
  <si>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</si>
  <si>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</si>
  <si>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</si>
  <si>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</si>
  <si>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</si>
  <si>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</si>
  <si>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</si>
  <si>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</si>
  <si>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</si>
  <si>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</si>
  <si>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</si>
  <si>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</si>
  <si>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</si>
  <si>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</si>
  <si>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</si>
  <si>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</si>
  <si>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</si>
  <si>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</si>
  <si>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</si>
  <si>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</si>
  <si>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</si>
  <si>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</si>
  <si>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</si>
  <si>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</si>
  <si>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</si>
  <si>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</si>
  <si>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</si>
  <si>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</si>
  <si>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</si>
  <si>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</si>
  <si>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</si>
  <si>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</si>
  <si>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</si>
  <si>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</si>
  <si>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</si>
  <si>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</si>
  <si>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</si>
  <si>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</si>
  <si>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</si>
  <si>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</si>
  <si>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</si>
  <si>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</si>
  <si>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</si>
  <si>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</si>
  <si>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</si>
  <si>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</si>
  <si>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</si>
  <si>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</si>
  <si>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</si>
  <si>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</si>
  <si>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</si>
  <si>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</si>
  <si>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</si>
  <si>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</si>
  <si>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</si>
  <si>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</si>
  <si>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</si>
  <si>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</si>
  <si>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</si>
  <si>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</si>
  <si>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</si>
  <si>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</si>
  <si>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</si>
  <si>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</si>
  <si>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</si>
  <si>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</si>
  <si>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</si>
  <si>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</si>
  <si>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</si>
  <si>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</si>
  <si>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</si>
  <si>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</si>
  <si>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</si>
  <si>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</si>
  <si>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</si>
  <si>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</si>
  <si>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</si>
  <si>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</si>
  <si>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</si>
  <si>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</si>
  <si>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</si>
  <si>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</si>
  <si>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</si>
  <si>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</si>
  <si>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</si>
  <si>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</si>
  <si>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</si>
  <si>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</si>
  <si>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</si>
  <si>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</si>
  <si>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</si>
  <si>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</si>
  <si>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</si>
  <si>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</si>
  <si>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</si>
  <si>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</si>
  <si>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</si>
  <si>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</si>
  <si>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</si>
  <si>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</si>
  <si>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</si>
  <si>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</si>
  <si>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</si>
  <si>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</si>
  <si>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</si>
  <si>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</si>
  <si>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</si>
  <si>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</si>
  <si>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</si>
  <si>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</si>
  <si>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</si>
  <si>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</si>
  <si>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</si>
  <si>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</si>
  <si>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</si>
  <si>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</si>
  <si>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</si>
  <si>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</si>
  <si>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</si>
  <si>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</si>
  <si>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</si>
  <si>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</si>
  <si>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</si>
  <si>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</si>
  <si>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</si>
  <si>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</si>
  <si>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</si>
  <si>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</si>
  <si>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</si>
  <si>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</si>
  <si>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</si>
  <si>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</si>
  <si>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</si>
  <si>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</si>
  <si>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</si>
  <si>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</si>
  <si>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</si>
  <si>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</si>
  <si>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</si>
  <si>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</si>
  <si>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</si>
  <si>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</si>
  <si>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</si>
  <si>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</si>
  <si>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</si>
  <si>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</si>
  <si>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</si>
  <si>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</si>
  <si>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</si>
  <si>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</si>
  <si>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</si>
  <si>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</si>
  <si>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</si>
  <si>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</si>
  <si>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</si>
  <si>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</si>
  <si>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</si>
  <si>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</si>
  <si>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</si>
  <si>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</si>
  <si>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</si>
  <si>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</si>
  <si>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</si>
  <si>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</si>
  <si>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</si>
  <si>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</si>
  <si>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</si>
  <si>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</si>
  <si>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</si>
  <si>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</si>
  <si>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</si>
  <si>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</si>
  <si>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</si>
  <si>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</si>
  <si>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</si>
  <si>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</si>
  <si>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</si>
  <si>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</si>
  <si>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</si>
  <si>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</si>
  <si>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</si>
  <si>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</si>
  <si>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</si>
  <si>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</si>
  <si>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</si>
  <si>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</si>
  <si>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</si>
  <si>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</si>
  <si>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</si>
  <si>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</si>
  <si>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</si>
  <si>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</si>
  <si>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</si>
  <si>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</si>
  <si>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</si>
  <si>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</si>
  <si>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</si>
  <si>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</si>
  <si>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</si>
  <si>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</si>
  <si>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</si>
  <si>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</si>
  <si>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</si>
  <si>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</si>
  <si>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</si>
  <si>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</si>
  <si>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</si>
  <si>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</si>
  <si>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</si>
  <si>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</si>
  <si>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</si>
  <si>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</si>
  <si>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</si>
  <si>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</si>
  <si>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</si>
  <si>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</si>
  <si>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</si>
  <si>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</si>
  <si>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</si>
  <si>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</si>
  <si>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</si>
  <si>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</si>
  <si>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</si>
  <si>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</si>
  <si>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</si>
  <si>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</si>
  <si>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</si>
  <si>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</si>
  <si>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</si>
  <si>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</si>
  <si>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</si>
  <si>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</si>
  <si>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</si>
  <si>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</si>
  <si>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</si>
  <si>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</si>
  <si>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</si>
  <si>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</si>
  <si>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</si>
  <si>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</si>
  <si>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</si>
  <si>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</si>
  <si>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</si>
  <si>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</si>
  <si>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</si>
  <si>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</si>
  <si>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</si>
  <si>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</si>
  <si>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</si>
  <si>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</si>
  <si>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</si>
  <si>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</si>
  <si>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</si>
  <si>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</si>
  <si>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</si>
  <si>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</si>
  <si>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</si>
  <si>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</si>
  <si>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</si>
  <si>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</si>
  <si>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</si>
  <si>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</si>
  <si>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</si>
  <si>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</si>
  <si>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</si>
  <si>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</si>
  <si>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</si>
  <si>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</si>
  <si>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</si>
  <si>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</si>
  <si>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</si>
  <si>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</si>
  <si>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</si>
  <si>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</si>
  <si>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</si>
  <si>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</si>
  <si>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</si>
  <si>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</si>
  <si>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</si>
  <si>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</si>
  <si>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</si>
  <si>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</si>
  <si>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</si>
  <si>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</si>
  <si>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</si>
  <si>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</si>
  <si>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</si>
  <si>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</si>
  <si>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</si>
  <si>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</si>
  <si>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</si>
  <si>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</si>
  <si>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</si>
  <si>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</si>
  <si>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</si>
  <si>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</si>
  <si>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</si>
  <si>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</si>
  <si>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</si>
  <si>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</si>
  <si>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</si>
  <si>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</si>
  <si>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</si>
  <si>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</si>
  <si>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</si>
  <si>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</si>
  <si>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</si>
  <si>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</si>
  <si>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</si>
  <si>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</si>
  <si>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</si>
  <si>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</si>
  <si>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</si>
  <si>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</si>
  <si>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</si>
  <si>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</si>
  <si>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</si>
  <si>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</si>
  <si>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</si>
  <si>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</si>
  <si>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</si>
  <si>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</si>
  <si>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</si>
  <si>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</si>
  <si>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</si>
  <si>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</si>
  <si>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</si>
  <si>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</si>
  <si>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</si>
  <si>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</si>
  <si>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</si>
  <si>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</si>
  <si>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</si>
  <si>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</si>
  <si>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</si>
  <si>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</si>
  <si>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</si>
  <si>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</si>
  <si>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</si>
  <si>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</si>
  <si>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</si>
  <si>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</si>
  <si>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</si>
  <si>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</si>
  <si>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</si>
  <si>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</si>
  <si>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</si>
  <si>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</si>
  <si>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</si>
  <si>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</si>
  <si>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</si>
  <si>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</si>
  <si>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</si>
  <si>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</si>
  <si>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</si>
  <si>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</si>
  <si>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</si>
  <si>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</si>
  <si>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</si>
  <si>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</si>
  <si>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</si>
  <si>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</si>
  <si>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</si>
  <si>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</si>
  <si>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</si>
  <si>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</si>
  <si>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</si>
  <si>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</si>
  <si>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</si>
  <si>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</si>
  <si>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</si>
  <si>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</si>
  <si>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</si>
  <si>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</si>
  <si>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</si>
  <si>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</si>
  <si>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</si>
  <si>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</si>
  <si>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</si>
  <si>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</si>
  <si>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</si>
  <si>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</si>
  <si>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</si>
  <si>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</si>
  <si>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</si>
  <si>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</si>
  <si>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</si>
  <si>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</si>
  <si>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</si>
  <si>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</si>
  <si>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</si>
  <si>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</si>
  <si>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</si>
  <si>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</si>
  <si>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</si>
  <si>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</si>
  <si>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</si>
  <si>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</si>
  <si>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</si>
  <si>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</si>
  <si>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</si>
  <si>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</si>
  <si>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</si>
  <si>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</si>
  <si>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</si>
  <si>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</si>
  <si>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</si>
  <si>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</si>
  <si>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</si>
  <si>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</si>
  <si>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</si>
  <si>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</si>
  <si>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</si>
  <si>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</si>
  <si>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</si>
  <si>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</si>
  <si>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</si>
  <si>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</si>
  <si>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</si>
  <si>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</si>
  <si>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</si>
  <si>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</si>
  <si>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</si>
  <si>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</si>
  <si>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</si>
  <si>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</si>
  <si>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</si>
  <si>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</si>
  <si>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</si>
  <si>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</si>
  <si>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</si>
  <si>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</si>
  <si>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</si>
  <si>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</si>
  <si>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</si>
  <si>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</si>
  <si>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</si>
  <si>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</si>
  <si>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</si>
  <si>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</si>
  <si>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</si>
  <si>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</si>
  <si>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</si>
  <si>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</si>
  <si>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</si>
  <si>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</si>
  <si>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</si>
  <si>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</si>
  <si>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</si>
  <si>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</si>
  <si>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</si>
  <si>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</si>
  <si>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</si>
  <si>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</si>
  <si>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</si>
  <si>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</si>
  <si>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</si>
  <si>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</si>
  <si>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</si>
  <si>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</si>
  <si>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</si>
  <si>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</si>
  <si>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</si>
  <si>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</si>
  <si>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</si>
  <si>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</si>
  <si>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</si>
  <si>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</si>
  <si>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</si>
  <si>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</si>
  <si>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</si>
  <si>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</si>
  <si>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</si>
  <si>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</si>
  <si>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</si>
  <si>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</si>
  <si>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</si>
  <si>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</si>
  <si>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</si>
  <si>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</si>
  <si>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</si>
  <si>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</si>
  <si>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</si>
  <si>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</si>
  <si>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</si>
  <si>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</si>
  <si>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</si>
  <si>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</si>
  <si>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</si>
  <si>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</si>
  <si>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</si>
  <si>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</si>
  <si>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</si>
  <si>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</si>
  <si>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</si>
  <si>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</si>
  <si>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</si>
  <si>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</si>
  <si>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</si>
  <si>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</si>
  <si>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</si>
  <si>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</si>
  <si>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</si>
  <si>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</si>
  <si>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</si>
  <si>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</si>
  <si>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</si>
  <si>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</si>
  <si>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</si>
  <si>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</si>
  <si>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</si>
  <si>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</si>
  <si>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</si>
  <si>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</si>
  <si>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</si>
  <si>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</si>
  <si>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</si>
  <si>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</si>
  <si>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</si>
  <si>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</si>
  <si>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</si>
  <si>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</si>
  <si>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</si>
  <si>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</si>
  <si>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</si>
  <si>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</si>
  <si>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</si>
  <si>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</si>
  <si>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</si>
  <si>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</si>
  <si>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</si>
  <si>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</si>
  <si>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</si>
  <si>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</si>
  <si>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</si>
  <si>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</si>
  <si>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</si>
  <si>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</si>
  <si>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</si>
  <si>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</si>
  <si>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</si>
  <si>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</si>
  <si>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</si>
  <si>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</si>
  <si>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</si>
  <si>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</si>
  <si>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</si>
  <si>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</si>
  <si>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</si>
  <si>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</si>
  <si>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</si>
  <si>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</si>
  <si>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</si>
  <si>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</si>
  <si>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</si>
  <si>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</si>
  <si>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</si>
  <si>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</si>
  <si>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</si>
  <si>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</si>
  <si>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</si>
  <si>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</si>
  <si>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</si>
  <si>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</si>
  <si>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</si>
  <si>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</si>
  <si>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</si>
  <si>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</si>
  <si>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</si>
  <si>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</si>
  <si>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</si>
  <si>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</si>
  <si>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</si>
  <si>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</si>
  <si>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</si>
  <si>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</si>
  <si>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</si>
  <si>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</si>
  <si>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</si>
  <si>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</si>
  <si>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</si>
  <si>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</si>
  <si>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</si>
  <si>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</si>
  <si>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</si>
  <si>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</si>
  <si>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</si>
  <si>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</si>
  <si>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</si>
  <si>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</si>
  <si>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</si>
  <si>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</si>
  <si>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</si>
  <si>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</si>
  <si>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</si>
  <si>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</si>
  <si>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</si>
  <si>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</si>
  <si>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</si>
  <si>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</si>
  <si>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</si>
  <si>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</si>
  <si>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</si>
  <si>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</si>
  <si>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</si>
  <si>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</si>
  <si>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</si>
  <si>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</si>
  <si>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</si>
  <si>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</si>
  <si>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</si>
  <si>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</si>
  <si>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</si>
  <si>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</si>
  <si>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</si>
  <si>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</si>
  <si>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</si>
  <si>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</si>
  <si>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</si>
  <si>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</si>
  <si>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</si>
  <si>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</si>
  <si>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</si>
  <si>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</si>
  <si>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</si>
  <si>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</si>
  <si>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</si>
  <si>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</si>
  <si>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</si>
  <si>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</si>
  <si>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</si>
  <si>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</si>
  <si>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</si>
  <si>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</si>
  <si>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</si>
  <si>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</si>
  <si>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</si>
  <si>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</si>
  <si>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</si>
  <si>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</si>
  <si>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</si>
  <si>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</si>
  <si>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</si>
  <si>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</si>
  <si>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</si>
  <si>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</si>
  <si>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</si>
  <si>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</si>
  <si>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</si>
  <si>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</si>
  <si>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</si>
  <si>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</si>
  <si>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</si>
  <si>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</si>
  <si>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</si>
  <si>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</si>
  <si>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</si>
  <si>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</si>
  <si>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</si>
  <si>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</si>
  <si>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</si>
  <si>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</si>
  <si>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</si>
  <si>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</si>
  <si>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</si>
  <si>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</si>
  <si>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</si>
  <si>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</si>
  <si>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</si>
  <si>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</si>
  <si>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</si>
  <si>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</si>
  <si>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</si>
  <si>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</si>
  <si>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</si>
  <si>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</si>
  <si>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</si>
  <si>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</si>
  <si>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</si>
  <si>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</si>
  <si>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</si>
  <si>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</si>
  <si>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</si>
  <si>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</si>
  <si>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</si>
  <si>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</si>
  <si>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</si>
  <si>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</si>
  <si>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</si>
  <si>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</si>
  <si>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</si>
  <si>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</si>
  <si>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</si>
  <si>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</si>
  <si>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</si>
  <si>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</si>
  <si>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</si>
  <si>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</si>
  <si>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</si>
  <si>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</si>
  <si>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</si>
  <si>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</si>
  <si>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</si>
  <si>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</si>
  <si>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</si>
  <si>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</si>
  <si>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</si>
  <si>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</si>
  <si>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</si>
  <si>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</si>
  <si>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</si>
  <si>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</si>
  <si>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</si>
  <si>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</si>
  <si>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</si>
  <si>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</si>
  <si>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</si>
  <si>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</si>
  <si>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</si>
  <si>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</si>
  <si>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</si>
  <si>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</si>
  <si>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</si>
  <si>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</si>
  <si>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</si>
  <si>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</si>
  <si>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</si>
  <si>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</si>
  <si>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</si>
  <si>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</si>
  <si>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</si>
  <si>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</si>
  <si>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</si>
  <si>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</si>
  <si>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</si>
  <si>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</si>
  <si>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</si>
  <si>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</si>
  <si>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</si>
  <si>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</si>
  <si>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</si>
  <si>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</si>
  <si>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</si>
  <si>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</si>
  <si>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</si>
  <si>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</si>
  <si>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</si>
  <si>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</si>
  <si>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</si>
  <si>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</si>
  <si>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</si>
  <si>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</si>
  <si>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</si>
  <si>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</si>
  <si>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</si>
  <si>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</si>
  <si>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</si>
  <si>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</si>
  <si>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</si>
  <si>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</si>
  <si>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</si>
  <si>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</si>
  <si>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</si>
  <si>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</si>
  <si>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</si>
  <si>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</si>
  <si>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</si>
  <si>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</si>
  <si>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</si>
  <si>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</si>
  <si>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</si>
  <si>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</si>
  <si>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</si>
  <si>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</si>
  <si>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</si>
  <si>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</si>
  <si>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</si>
  <si>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</si>
  <si>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</si>
  <si>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</si>
  <si>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</si>
  <si>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</si>
  <si>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</si>
  <si>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</si>
  <si>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</si>
  <si>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</si>
  <si>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</si>
  <si>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</si>
  <si>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</si>
  <si>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</si>
  <si>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</si>
  <si>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</si>
  <si>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</si>
  <si>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</si>
  <si>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</si>
  <si>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</si>
  <si>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</si>
  <si>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</si>
  <si>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</si>
  <si>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</si>
  <si>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</si>
  <si>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</si>
  <si>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</si>
  <si>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</si>
  <si>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</si>
  <si>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</si>
  <si>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</si>
  <si>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</si>
  <si>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</si>
  <si>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</si>
  <si>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</si>
  <si>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</si>
  <si>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</si>
  <si>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</si>
  <si>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</si>
  <si>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</si>
  <si>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</si>
  <si>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</si>
  <si>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</si>
  <si>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</si>
  <si>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</si>
  <si>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</si>
  <si>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</si>
  <si>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</si>
  <si>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</si>
  <si>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</si>
  <si>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</si>
  <si>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</si>
  <si>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</si>
  <si>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</si>
  <si>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</si>
  <si>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</si>
  <si>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</si>
  <si>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</si>
  <si>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</si>
  <si>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</si>
  <si>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</si>
  <si>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</si>
  <si>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</si>
  <si>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</si>
  <si>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</si>
  <si>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</si>
  <si>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</si>
  <si>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</si>
  <si>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</si>
  <si>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</si>
  <si>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</si>
  <si>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</si>
  <si>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</si>
  <si>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</si>
  <si>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</si>
  <si>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</si>
  <si>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</si>
  <si>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</si>
  <si>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</si>
  <si>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</si>
  <si>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</si>
  <si>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</si>
  <si>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</si>
  <si>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</si>
  <si>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</si>
  <si>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</si>
  <si>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</si>
  <si>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</si>
  <si>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</si>
  <si>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</si>
  <si>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</si>
  <si>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</si>
  <si>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</si>
  <si>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</si>
  <si>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</si>
  <si>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</si>
  <si>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</si>
  <si>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</si>
  <si>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</si>
  <si>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</si>
  <si>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</si>
  <si>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</si>
  <si>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</si>
  <si>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</si>
  <si>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</si>
  <si>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</si>
  <si>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</si>
  <si>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</si>
  <si>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</si>
  <si>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</si>
  <si>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</si>
  <si>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</si>
  <si>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</si>
  <si>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</si>
  <si>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</si>
  <si>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</si>
  <si>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</si>
  <si>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</si>
  <si>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</si>
  <si>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</si>
  <si>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</si>
  <si>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</si>
  <si>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</si>
  <si>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</si>
  <si>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</si>
  <si>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</si>
  <si>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</si>
  <si>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</si>
  <si>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</si>
  <si>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</si>
  <si>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</si>
  <si>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</si>
  <si>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</si>
  <si>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</si>
  <si>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</si>
  <si>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</si>
  <si>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</si>
  <si>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</si>
  <si>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</si>
  <si>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</si>
  <si>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</si>
  <si>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</si>
  <si>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</si>
  <si>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</si>
  <si>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</si>
  <si>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</si>
  <si>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</si>
  <si>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</si>
  <si>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</si>
  <si>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</si>
  <si>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</si>
  <si>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</si>
  <si>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</si>
  <si>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</si>
  <si>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</si>
  <si>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</si>
  <si>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</si>
  <si>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</si>
  <si>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</si>
  <si>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</si>
  <si>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</si>
  <si>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</si>
  <si>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</si>
  <si>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</si>
  <si>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</si>
  <si>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</si>
  <si>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</si>
  <si>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</si>
  <si>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</si>
  <si>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</si>
  <si>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</si>
  <si>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</si>
  <si>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</si>
  <si>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</si>
  <si>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</si>
  <si>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</si>
  <si>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</si>
  <si>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</si>
  <si>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</si>
  <si>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</si>
  <si>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</si>
  <si>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</si>
  <si>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</si>
  <si>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</si>
  <si>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</si>
  <si>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</si>
  <si>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</si>
  <si>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</si>
  <si>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</si>
  <si>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</si>
  <si>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</si>
  <si>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</si>
  <si>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</si>
  <si>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</si>
  <si>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</si>
  <si>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</si>
  <si>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</si>
  <si>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</si>
  <si>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</si>
  <si>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</si>
  <si>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</si>
  <si>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</si>
  <si>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</si>
  <si>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</si>
  <si>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</si>
  <si>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</si>
  <si>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</si>
  <si>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</si>
  <si>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</si>
  <si>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</si>
  <si>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</si>
  <si>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</si>
  <si>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</si>
  <si>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</si>
  <si>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</si>
  <si>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</si>
  <si>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</si>
  <si>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</si>
  <si>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</si>
  <si>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</si>
  <si>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</si>
  <si>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</si>
  <si>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</si>
  <si>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</si>
  <si>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</si>
  <si>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</si>
  <si>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</si>
  <si>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</si>
  <si>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</si>
  <si>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</si>
  <si>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</si>
  <si>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</si>
  <si>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</si>
  <si>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</si>
  <si>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</si>
  <si>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</si>
  <si>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</si>
  <si>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</si>
  <si>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</si>
  <si>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</si>
  <si>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</si>
  <si>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</si>
  <si>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</si>
  <si>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</si>
  <si>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</si>
  <si>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</si>
  <si>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</si>
  <si>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</si>
  <si>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</si>
  <si>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</si>
  <si>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</si>
  <si>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</si>
  <si>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</si>
  <si>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</si>
  <si>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</si>
  <si>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</si>
  <si>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</si>
  <si>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</si>
  <si>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</si>
  <si>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</si>
  <si>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</si>
  <si>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</si>
  <si>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</si>
  <si>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</si>
  <si>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</si>
  <si>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</si>
  <si>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</si>
  <si>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</si>
  <si>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</si>
  <si>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</si>
  <si>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</si>
  <si>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</si>
  <si>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</si>
  <si>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</si>
  <si>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</si>
  <si>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</si>
  <si>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</si>
  <si>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</si>
  <si>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</si>
  <si>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</si>
  <si>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</si>
  <si>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</si>
  <si>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</si>
  <si>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</si>
  <si>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</si>
  <si>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</si>
  <si>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</si>
  <si>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</si>
  <si>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</si>
  <si>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</si>
  <si>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</si>
  <si>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</si>
  <si>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</si>
  <si>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</si>
  <si>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</si>
  <si>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</si>
  <si>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</si>
  <si>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</si>
  <si>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</si>
  <si>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</si>
  <si>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</si>
  <si>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</si>
  <si>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</si>
  <si>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</si>
  <si>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</si>
  <si>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</si>
  <si>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</si>
  <si>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</si>
  <si>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</si>
  <si>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</si>
  <si>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</si>
  <si>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</si>
  <si>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</si>
  <si>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</si>
  <si>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</si>
  <si>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</si>
  <si>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</si>
  <si>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</si>
  <si>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</si>
  <si>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</si>
  <si>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</si>
  <si>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</si>
  <si>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</si>
  <si>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</si>
  <si>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</si>
  <si>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</si>
  <si>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</si>
  <si>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</si>
  <si>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</si>
  <si>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</si>
  <si>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</si>
  <si>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</si>
  <si>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</si>
  <si>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</si>
  <si>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</si>
  <si>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</si>
  <si>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</si>
  <si>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</si>
  <si>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</si>
  <si>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</si>
  <si>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</si>
  <si>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</si>
  <si>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</si>
  <si>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</si>
  <si>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</si>
  <si>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</si>
  <si>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</si>
  <si>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</si>
  <si>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</si>
  <si>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</si>
  <si>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</si>
  <si>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</si>
  <si>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</si>
  <si>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</si>
  <si>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</si>
  <si>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</si>
  <si>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</si>
  <si>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</si>
  <si>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</si>
  <si>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</si>
  <si>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</si>
  <si>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</si>
  <si>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</si>
  <si>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</si>
  <si>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</si>
  <si>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</si>
  <si>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</si>
  <si>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</si>
  <si>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</si>
  <si>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</si>
  <si>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</si>
  <si>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</si>
  <si>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</si>
  <si>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</si>
  <si>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</si>
  <si>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</si>
  <si>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</si>
  <si>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</si>
  <si>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</si>
  <si>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</si>
  <si>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</si>
  <si>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</si>
  <si>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</si>
  <si>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</si>
  <si>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</si>
  <si>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</si>
  <si>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</si>
  <si>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</si>
  <si>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</si>
  <si>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</si>
  <si>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</si>
  <si>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</si>
  <si>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</si>
  <si>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</si>
  <si>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</si>
  <si>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</si>
  <si>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</si>
  <si>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</si>
  <si>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</si>
  <si>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</si>
  <si>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</si>
  <si>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</si>
  <si>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</si>
  <si>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</si>
  <si>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</si>
  <si>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</si>
  <si>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</si>
  <si>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</si>
  <si>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</si>
  <si>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</si>
  <si>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</si>
  <si>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</si>
  <si>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</si>
  <si>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</si>
  <si>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</si>
  <si>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</si>
  <si>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</si>
  <si>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</si>
  <si>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</si>
  <si>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</si>
  <si>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</si>
  <si>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</si>
  <si>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</si>
  <si>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</si>
  <si>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</si>
  <si>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</si>
  <si>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</si>
  <si>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</si>
  <si>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</si>
  <si>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</si>
  <si>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</si>
  <si>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</si>
  <si>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</si>
  <si>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</si>
  <si>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</si>
  <si>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</si>
  <si>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</si>
  <si>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</si>
  <si>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</si>
  <si>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</si>
  <si>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</si>
  <si>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</si>
  <si>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</si>
  <si>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</si>
  <si>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</si>
  <si>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</si>
  <si>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</si>
  <si>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</si>
  <si>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</si>
  <si>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</si>
  <si>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</si>
  <si>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</si>
  <si>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</si>
  <si>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</si>
  <si>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</si>
  <si>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</si>
  <si>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</si>
  <si>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</si>
  <si>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</si>
  <si>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</si>
  <si>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</si>
  <si>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</si>
  <si>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</si>
  <si>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</si>
  <si>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</si>
  <si>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</si>
  <si>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</si>
  <si>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</si>
  <si>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</si>
  <si>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</si>
  <si>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</si>
  <si>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</si>
  <si>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</si>
  <si>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</si>
  <si>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</si>
  <si>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</si>
  <si>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</si>
  <si>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</si>
  <si>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</si>
  <si>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</si>
  <si>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</si>
  <si>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</si>
  <si>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</si>
  <si>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</si>
  <si>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</si>
  <si>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</si>
  <si>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</si>
  <si>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</si>
  <si>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</si>
  <si>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</si>
  <si>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</si>
  <si>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</si>
  <si>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</si>
  <si>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</si>
  <si>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</si>
  <si>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</si>
  <si>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</si>
  <si>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</si>
  <si>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</si>
  <si>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</si>
  <si>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</si>
  <si>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</si>
  <si>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</si>
  <si>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</si>
  <si>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</si>
  <si>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</si>
  <si>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</si>
  <si>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</si>
  <si>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</si>
  <si>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</si>
  <si>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</si>
  <si>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</si>
  <si>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</si>
  <si>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</si>
  <si>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</si>
  <si>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</si>
  <si>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</si>
  <si>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</si>
  <si>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</si>
  <si>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</si>
  <si>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</si>
  <si>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</si>
  <si>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</si>
  <si>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</si>
  <si>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</si>
  <si>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</si>
  <si>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</si>
  <si>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</si>
  <si>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</si>
  <si>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</si>
  <si>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</si>
  <si>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</si>
  <si>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</si>
  <si>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</si>
  <si>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</si>
  <si>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</si>
  <si>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</si>
  <si>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</si>
  <si>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</si>
  <si>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</si>
  <si>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</si>
  <si>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</si>
  <si>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</si>
  <si>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</si>
  <si>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</si>
  <si>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</si>
  <si>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</si>
  <si>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</si>
  <si>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</si>
  <si>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</si>
  <si>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</si>
  <si>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</si>
  <si>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</si>
  <si>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</si>
  <si>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</si>
  <si>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</si>
  <si>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</si>
  <si>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</si>
  <si>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</si>
  <si>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</si>
  <si>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</si>
  <si>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</si>
  <si>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</si>
  <si>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</si>
  <si>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</si>
  <si>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</si>
  <si>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</si>
  <si>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</si>
  <si>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</si>
  <si>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</si>
  <si>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</si>
  <si>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</si>
  <si>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</si>
  <si>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</si>
  <si>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</si>
  <si>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</si>
  <si>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</si>
  <si>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</si>
  <si>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</si>
  <si>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</si>
  <si>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</si>
  <si>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</si>
  <si>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</si>
  <si>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</si>
  <si>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</si>
  <si>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</si>
  <si>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</si>
  <si>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</si>
  <si>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</si>
  <si>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</si>
  <si>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</si>
  <si>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</si>
  <si>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</si>
  <si>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</si>
  <si>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</si>
  <si>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</si>
  <si>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</si>
  <si>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</si>
  <si>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</si>
  <si>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</si>
  <si>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</si>
  <si>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</si>
  <si>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</si>
  <si>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</si>
  <si>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</si>
  <si>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</si>
  <si>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</si>
  <si>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</si>
  <si>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</si>
  <si>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</si>
  <si>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</si>
  <si>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</si>
  <si>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</si>
  <si>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</si>
  <si>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</si>
  <si>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</si>
  <si>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</si>
  <si>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</si>
  <si>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</si>
  <si>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</si>
  <si>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</si>
  <si>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</si>
  <si>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</si>
  <si>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</si>
  <si>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</si>
  <si>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</si>
  <si>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</si>
  <si>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</si>
  <si>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</si>
  <si>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</si>
  <si>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</si>
  <si>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</si>
  <si>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</si>
  <si>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</si>
  <si>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</si>
  <si>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</si>
  <si>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</si>
  <si>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</si>
  <si>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</si>
  <si>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</si>
  <si>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</si>
  <si>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</si>
  <si>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</si>
  <si>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</si>
  <si>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</si>
  <si>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</si>
  <si>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</si>
  <si>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</si>
  <si>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</si>
  <si>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</si>
  <si>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</si>
  <si>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</si>
  <si>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</si>
  <si>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</si>
  <si>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</si>
  <si>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</si>
  <si>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</si>
  <si>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</si>
  <si>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</si>
  <si>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</si>
  <si>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</si>
  <si>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</si>
  <si>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</si>
  <si>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</si>
  <si>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</si>
  <si>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</si>
  <si>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</si>
  <si>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</si>
  <si>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</si>
  <si>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</si>
  <si>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</si>
  <si>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</si>
  <si>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</si>
  <si>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</si>
  <si>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</si>
  <si>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</si>
  <si>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</si>
  <si>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</si>
  <si>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</si>
  <si>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</si>
  <si>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</si>
  <si>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</si>
  <si>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</si>
  <si>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</si>
  <si>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</si>
  <si>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</si>
  <si>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</si>
  <si>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</si>
  <si>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</si>
  <si>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</si>
  <si>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</si>
  <si>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</si>
  <si>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</si>
  <si>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</si>
  <si>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</si>
  <si>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</si>
  <si>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</si>
  <si>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</si>
  <si>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</si>
  <si>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</si>
  <si>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</si>
  <si>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</si>
  <si>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</si>
  <si>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</si>
  <si>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</si>
  <si>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</si>
  <si>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</si>
  <si>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</si>
  <si>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</si>
  <si>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</si>
  <si>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</si>
  <si>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</si>
  <si>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</si>
  <si>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</si>
  <si>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</si>
  <si>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</si>
  <si>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</si>
  <si>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</si>
  <si>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</si>
  <si>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</si>
  <si>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</si>
  <si>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</si>
  <si>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</si>
  <si>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</si>
  <si>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</si>
  <si>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</si>
  <si>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</si>
  <si>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</si>
  <si>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</si>
  <si>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</si>
  <si>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</si>
  <si>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</si>
  <si>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</si>
  <si>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</si>
  <si>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</si>
  <si>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</si>
  <si>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</si>
  <si>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</si>
  <si>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</si>
  <si>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</si>
  <si>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</si>
  <si>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</si>
  <si>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</si>
  <si>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</si>
  <si>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</si>
  <si>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</si>
  <si>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</si>
  <si>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</si>
  <si>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</si>
  <si>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</si>
  <si>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</si>
  <si>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</si>
  <si>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</si>
  <si>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</si>
  <si>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</si>
  <si>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</si>
  <si>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</si>
  <si>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</si>
  <si>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</si>
  <si>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</si>
  <si>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</si>
  <si>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</si>
  <si>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</si>
  <si>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</si>
  <si>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</si>
  <si>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</si>
  <si>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</si>
  <si>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</si>
  <si>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</si>
  <si>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</si>
  <si>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</si>
  <si>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</si>
  <si>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</si>
  <si>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</si>
  <si>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</si>
  <si>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</si>
  <si>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</si>
  <si>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</si>
  <si>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</si>
  <si>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</si>
  <si>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</si>
  <si>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</si>
  <si>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</si>
  <si>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</si>
  <si>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</si>
  <si>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</si>
  <si>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</si>
  <si>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</si>
  <si>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</si>
  <si>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</si>
  <si>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</si>
  <si>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</si>
  <si>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</si>
  <si>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</si>
  <si>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</si>
  <si>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</si>
  <si>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</si>
  <si>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</si>
  <si>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</si>
  <si>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</si>
  <si>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</si>
  <si>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</si>
  <si>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</si>
  <si>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</si>
  <si>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</si>
  <si>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</si>
  <si>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</si>
  <si>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</si>
  <si>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</si>
  <si>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</si>
  <si>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</si>
  <si>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</si>
  <si>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</si>
  <si>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</si>
  <si>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</si>
  <si>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</si>
  <si>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</si>
  <si>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</si>
  <si>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</si>
  <si>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</si>
  <si>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</si>
  <si>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</si>
  <si>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</si>
  <si>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</si>
  <si>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</si>
  <si>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</si>
  <si>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</si>
  <si>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</si>
  <si>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</si>
  <si>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</si>
  <si>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</si>
  <si>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</si>
  <si>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</si>
  <si>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</si>
  <si>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</si>
  <si>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</si>
  <si>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</si>
  <si>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</si>
  <si>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</si>
  <si>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</si>
  <si>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</si>
  <si>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</si>
  <si>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</si>
  <si>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</si>
  <si>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</si>
  <si>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</si>
  <si>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</si>
  <si>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</si>
  <si>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</si>
  <si>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</si>
  <si>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</si>
  <si>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</si>
  <si>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</si>
  <si>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</si>
  <si>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</si>
  <si>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</si>
  <si>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</si>
  <si>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</si>
  <si>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</si>
  <si>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</si>
  <si>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</si>
  <si>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</si>
  <si>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</si>
  <si>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</si>
  <si>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</si>
  <si>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</si>
  <si>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</si>
  <si>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</si>
  <si>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</si>
  <si>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</si>
  <si>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</si>
  <si>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</si>
  <si>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</si>
  <si>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</si>
  <si>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</si>
  <si>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</si>
  <si>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</si>
  <si>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</si>
  <si>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</si>
  <si>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</si>
  <si>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</si>
  <si>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</si>
  <si>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</si>
  <si>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</si>
  <si>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</si>
  <si>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</si>
  <si>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</si>
  <si>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</si>
  <si>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</si>
  <si>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</si>
  <si>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</si>
  <si>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</si>
  <si>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</si>
  <si>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</si>
  <si>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</si>
  <si>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</si>
  <si>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</si>
  <si>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</si>
  <si>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</si>
  <si>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</si>
  <si>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</si>
  <si>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</si>
  <si>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</si>
  <si>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</si>
  <si>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</si>
  <si>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</si>
  <si>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</si>
  <si>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</si>
  <si>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</si>
  <si>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</si>
  <si>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</si>
  <si>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</si>
  <si>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</si>
  <si>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</si>
  <si>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</si>
  <si>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</si>
  <si>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</si>
  <si>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</si>
  <si>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</si>
  <si>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</si>
  <si>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</si>
  <si>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</si>
  <si>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</si>
  <si>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</si>
  <si>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</si>
  <si>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</si>
  <si>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</si>
  <si>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</si>
  <si>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</si>
  <si>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</si>
  <si>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</si>
  <si>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</si>
  <si>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</si>
  <si>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</si>
  <si>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</si>
  <si>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</si>
  <si>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</si>
  <si>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</si>
  <si>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</si>
  <si>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</si>
  <si>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</si>
  <si>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</si>
  <si>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</si>
  <si>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</si>
  <si>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</si>
  <si>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</si>
  <si>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</si>
  <si>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</si>
  <si>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</si>
  <si>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</si>
  <si>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</si>
  <si>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</si>
  <si>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</si>
  <si>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</si>
  <si>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</si>
  <si>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</si>
  <si>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</si>
  <si>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</si>
  <si>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</si>
  <si>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</si>
  <si>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</si>
  <si>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</si>
  <si>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</si>
  <si>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</si>
  <si>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</si>
  <si>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</si>
  <si>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</si>
  <si>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</si>
  <si>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</si>
  <si>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</si>
  <si>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</si>
  <si>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</si>
  <si>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</si>
  <si>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</si>
  <si>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</si>
  <si>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</si>
  <si>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</si>
  <si>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</si>
  <si>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</si>
  <si>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</si>
  <si>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</si>
  <si>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</si>
  <si>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</si>
  <si>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</si>
  <si>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</si>
  <si>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</si>
  <si>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</si>
  <si>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</si>
  <si>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</si>
  <si>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</si>
  <si>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</si>
  <si>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</si>
  <si>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</si>
  <si>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</si>
  <si>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</si>
  <si>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</si>
  <si>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</si>
  <si>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</si>
  <si>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</si>
  <si>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</si>
  <si>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</si>
  <si>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</si>
  <si>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</si>
  <si>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</si>
  <si>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</si>
  <si>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</si>
  <si>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</si>
  <si>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</si>
  <si>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</si>
  <si>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</si>
  <si>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</si>
  <si>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</si>
  <si>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</si>
  <si>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</si>
  <si>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</si>
  <si>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</si>
  <si>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</si>
  <si>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</si>
  <si>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</si>
  <si>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</si>
  <si>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</si>
  <si>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</si>
  <si>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</si>
  <si>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</si>
  <si>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</si>
  <si>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</si>
  <si>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</si>
  <si>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</si>
  <si>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</si>
  <si>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</si>
  <si>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</si>
  <si>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</si>
  <si>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</si>
  <si>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</si>
  <si>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</si>
  <si>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</si>
  <si>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</si>
  <si>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</si>
  <si>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</si>
  <si>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</si>
  <si>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</si>
  <si>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</si>
  <si>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</si>
  <si>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</si>
  <si>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</si>
  <si>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</si>
  <si>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</si>
  <si>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</si>
  <si>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</si>
  <si>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</si>
  <si>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</si>
  <si>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</si>
  <si>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</si>
  <si>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</si>
  <si>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</si>
  <si>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</si>
  <si>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</si>
  <si>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</si>
  <si>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</si>
  <si>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</si>
  <si>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</si>
  <si>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</si>
  <si>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</si>
  <si>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</si>
  <si>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</si>
  <si>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</si>
  <si>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</si>
  <si>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</si>
  <si>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</si>
  <si>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</si>
  <si>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</si>
  <si>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</si>
  <si>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</si>
  <si>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</si>
  <si>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</si>
  <si>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</si>
  <si>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</si>
  <si>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</si>
  <si>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</si>
  <si>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</si>
  <si>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</si>
  <si>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</si>
  <si>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</si>
  <si>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</si>
  <si>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</si>
  <si>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</si>
  <si>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</si>
  <si>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</si>
  <si>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</si>
  <si>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</si>
  <si>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</si>
  <si>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</si>
  <si>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</si>
  <si>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</si>
  <si>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</si>
  <si>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</si>
  <si>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</si>
  <si>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</si>
  <si>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</si>
  <si>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</si>
  <si>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</si>
  <si>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</si>
  <si>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</si>
  <si>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</si>
  <si>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</si>
  <si>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</si>
  <si>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</si>
  <si>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</si>
  <si>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</si>
  <si>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</si>
  <si>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</si>
  <si>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</si>
  <si>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</si>
  <si>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</si>
  <si>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</si>
  <si>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</si>
  <si>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</si>
  <si>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</si>
  <si>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</si>
  <si>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</si>
  <si>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</si>
  <si>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</si>
  <si>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</si>
  <si>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</si>
  <si>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</si>
  <si>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</si>
  <si>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</si>
  <si>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</si>
  <si>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</si>
  <si>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</si>
  <si>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</si>
  <si>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</si>
  <si>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</si>
  <si>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</si>
  <si>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</si>
  <si>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</si>
  <si>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</si>
  <si>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</si>
  <si>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</si>
  <si>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</si>
  <si>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</si>
  <si>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</si>
  <si>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</si>
  <si>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</si>
  <si>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</si>
  <si>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</si>
  <si>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</si>
  <si>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</si>
  <si>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</si>
  <si>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</si>
  <si>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</si>
  <si>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</si>
  <si>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</si>
  <si>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</si>
  <si>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</si>
  <si>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</si>
  <si>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</si>
  <si>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</si>
  <si>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</si>
  <si>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</si>
  <si>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</si>
  <si>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</si>
  <si>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</si>
  <si>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</si>
  <si>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</si>
  <si>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</si>
  <si>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</si>
  <si>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</si>
  <si>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</si>
  <si>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</si>
  <si>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</si>
  <si>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</si>
  <si>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</si>
  <si>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</si>
  <si>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</si>
  <si>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</si>
  <si>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</si>
  <si>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</si>
  <si>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</si>
  <si>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</si>
  <si>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</si>
  <si>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</si>
  <si>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</si>
  <si>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</si>
  <si>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</si>
  <si>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</si>
  <si>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</si>
  <si>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</si>
  <si>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</si>
  <si>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</si>
  <si>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</si>
  <si>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</si>
  <si>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</si>
  <si>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</si>
  <si>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</si>
  <si>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</si>
  <si>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</si>
  <si>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</si>
  <si>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</si>
  <si>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</si>
  <si>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</si>
  <si>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</si>
  <si>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</si>
  <si>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</si>
  <si>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</si>
  <si>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</si>
  <si>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</si>
  <si>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</si>
  <si>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</si>
  <si>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</si>
  <si>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</si>
  <si>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</si>
  <si>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</si>
  <si>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</si>
  <si>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</si>
  <si>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</si>
  <si>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</si>
  <si>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</si>
  <si>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</si>
  <si>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</si>
  <si>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</si>
  <si>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</si>
  <si>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</si>
  <si>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</si>
  <si>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</si>
  <si>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</si>
  <si>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</si>
  <si>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</si>
  <si>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</si>
  <si>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</si>
  <si>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</si>
  <si>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</si>
  <si>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</si>
  <si>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</si>
  <si>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</si>
  <si>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</si>
  <si>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</si>
  <si>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</si>
  <si>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</si>
  <si>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</si>
  <si>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</si>
  <si>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</si>
  <si>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</si>
  <si>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</si>
  <si>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</si>
  <si>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</si>
  <si>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</si>
  <si>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</si>
  <si>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</si>
  <si>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</si>
  <si>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</si>
  <si>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</si>
  <si>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</si>
  <si>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</si>
  <si>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</si>
  <si>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</si>
  <si>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</si>
  <si>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</si>
  <si>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</si>
  <si>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</si>
  <si>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</si>
  <si>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</si>
  <si>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</si>
  <si>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</si>
  <si>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</si>
  <si>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</si>
  <si>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</si>
  <si>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</si>
  <si>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</si>
  <si>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</si>
  <si>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</si>
  <si>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</si>
  <si>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</si>
  <si>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</si>
  <si>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</si>
  <si>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</si>
  <si>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</si>
  <si>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</si>
  <si>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</si>
  <si>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</si>
  <si>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</si>
  <si>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</si>
  <si>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</si>
  <si>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</si>
  <si>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</si>
  <si>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</si>
  <si>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</si>
  <si>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</si>
  <si>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</si>
  <si>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</si>
  <si>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</si>
  <si>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</si>
  <si>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</si>
  <si>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</si>
  <si>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</si>
  <si>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</si>
  <si>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</si>
  <si>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</si>
  <si>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</si>
  <si>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</si>
  <si>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</si>
  <si>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</si>
  <si>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</si>
  <si>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</si>
  <si>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</si>
  <si>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</si>
  <si>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</si>
  <si>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</si>
  <si>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</si>
  <si>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</si>
  <si>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</si>
  <si>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</si>
  <si>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</si>
  <si>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</si>
  <si>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</si>
  <si>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</si>
  <si>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</si>
  <si>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</si>
  <si>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</si>
  <si>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</si>
  <si>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</si>
  <si>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</si>
  <si>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</si>
  <si>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</si>
  <si>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</si>
  <si>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</si>
  <si>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</si>
  <si>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</si>
  <si>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</si>
  <si>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</si>
  <si>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</si>
  <si>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</si>
  <si>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</si>
  <si>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</si>
  <si>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</si>
  <si>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</si>
  <si>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</si>
  <si>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</si>
  <si>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</si>
  <si>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</si>
  <si>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</si>
  <si>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</si>
  <si>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</si>
  <si>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</si>
  <si>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</si>
  <si>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</si>
  <si>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</si>
  <si>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</si>
  <si>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</si>
  <si>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</si>
  <si>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</si>
  <si>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</si>
  <si>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</si>
  <si>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</si>
  <si>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</si>
  <si>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</si>
  <si>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</si>
  <si>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</si>
  <si>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</si>
  <si>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</si>
  <si>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</si>
  <si>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</si>
  <si>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</si>
  <si>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</si>
  <si>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</si>
  <si>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</si>
  <si>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</si>
  <si>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</si>
  <si>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</si>
  <si>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</si>
  <si>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</si>
  <si>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</si>
  <si>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</si>
  <si>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</si>
  <si>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</si>
  <si>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</si>
  <si>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</si>
  <si>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</si>
  <si>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</si>
  <si>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</si>
  <si>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</si>
  <si>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</si>
  <si>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</si>
  <si>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</si>
  <si>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</si>
  <si>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</si>
  <si>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</si>
  <si>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</si>
  <si>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</si>
  <si>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</si>
  <si>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</si>
  <si>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</si>
  <si>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</si>
  <si>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</si>
  <si>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</si>
  <si>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</si>
  <si>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</si>
  <si>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</si>
  <si>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</si>
  <si>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</si>
  <si>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</si>
  <si>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</si>
  <si>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</si>
  <si>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</si>
  <si>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</si>
  <si>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</si>
  <si>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</si>
  <si>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</si>
  <si>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</si>
  <si>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</si>
  <si>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</si>
  <si>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</si>
  <si>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</si>
  <si>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</si>
  <si>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</si>
  <si>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</si>
  <si>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</si>
  <si>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</si>
  <si>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</si>
  <si>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</si>
  <si>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</si>
  <si>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</si>
  <si>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</si>
  <si>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</si>
  <si>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</si>
  <si>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</si>
  <si>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</si>
  <si>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</si>
  <si>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</si>
  <si>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</si>
  <si>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</si>
  <si>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</si>
  <si>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</si>
  <si>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</si>
  <si>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</si>
  <si>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</si>
  <si>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</si>
  <si>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</si>
  <si>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</si>
  <si>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</si>
  <si>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</si>
  <si>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</si>
  <si>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</si>
  <si>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</si>
  <si>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</si>
  <si>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</si>
  <si>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</si>
  <si>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</si>
  <si>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</si>
  <si>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</si>
  <si>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</si>
  <si>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</si>
  <si>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</si>
  <si>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</si>
  <si>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</si>
  <si>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</si>
  <si>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</si>
  <si>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</si>
  <si>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</si>
  <si>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</si>
  <si>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</si>
  <si>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</si>
  <si>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</si>
  <si>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</si>
  <si>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</si>
  <si>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</si>
  <si>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</si>
  <si>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</si>
  <si>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</si>
  <si>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</si>
  <si>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</si>
  <si>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</si>
  <si>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</si>
  <si>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</si>
  <si>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</si>
  <si>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</si>
  <si>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</si>
  <si>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</si>
  <si>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</si>
  <si>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</si>
  <si>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</si>
  <si>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</si>
  <si>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</si>
  <si>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</si>
  <si>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</si>
  <si>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</si>
  <si>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</si>
  <si>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</si>
  <si>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</si>
  <si>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</si>
  <si>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</si>
  <si>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</si>
  <si>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</si>
  <si>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</si>
  <si>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</si>
  <si>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</si>
  <si>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</si>
  <si>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</si>
  <si>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</si>
  <si>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</si>
  <si>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</si>
  <si>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</si>
  <si>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</si>
  <si>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</si>
  <si>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</si>
  <si>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</si>
  <si>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</si>
  <si>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</si>
  <si>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</si>
  <si>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</si>
  <si>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</si>
  <si>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</si>
  <si>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</si>
  <si>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</si>
  <si>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</si>
  <si>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</si>
  <si>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</si>
  <si>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</si>
  <si>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</si>
  <si>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</si>
  <si>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</si>
  <si>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</si>
  <si>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</si>
  <si>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</si>
  <si>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</si>
  <si>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</si>
  <si>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</si>
  <si>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</si>
  <si>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</si>
  <si>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</si>
  <si>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</si>
  <si>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</si>
  <si>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</si>
  <si>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</si>
  <si>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</si>
  <si>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</si>
  <si>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</si>
  <si>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</si>
  <si>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</si>
  <si>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</si>
  <si>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</si>
  <si>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</si>
  <si>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</si>
  <si>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</si>
  <si>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</si>
  <si>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</si>
  <si>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</si>
  <si>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</si>
  <si>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</si>
  <si>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</si>
  <si>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</si>
  <si>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</si>
  <si>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</si>
  <si>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</si>
  <si>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</si>
  <si>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</si>
  <si>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</si>
  <si>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</si>
  <si>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</si>
  <si>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</si>
  <si>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</si>
  <si>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</si>
  <si>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</si>
  <si>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</si>
  <si>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</si>
  <si>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</si>
  <si>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</si>
  <si>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</si>
  <si>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</si>
  <si>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</si>
  <si>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</si>
  <si>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</si>
  <si>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</si>
  <si>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</si>
  <si>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</si>
  <si>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</si>
  <si>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</si>
  <si>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</si>
  <si>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</si>
  <si>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</si>
  <si>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</si>
  <si>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</si>
  <si>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</si>
  <si>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</si>
  <si>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</si>
  <si>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</si>
  <si>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</si>
  <si>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</si>
  <si>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</si>
  <si>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</si>
  <si>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</si>
  <si>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</si>
  <si>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</si>
  <si>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</si>
  <si>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</si>
  <si>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</si>
  <si>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</si>
  <si>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</si>
  <si>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</si>
  <si>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</si>
  <si>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</si>
  <si>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</si>
  <si>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</si>
  <si>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</si>
  <si>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</si>
  <si>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</si>
  <si>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</si>
  <si>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</si>
  <si>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</si>
  <si>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</si>
  <si>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</si>
  <si>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</si>
  <si>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</si>
  <si>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</si>
  <si>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</si>
  <si>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</si>
  <si>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</si>
  <si>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</si>
  <si>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</si>
  <si>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</si>
  <si>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</si>
  <si>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</si>
  <si>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</si>
  <si>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</si>
  <si>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</si>
  <si>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</si>
  <si>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</si>
  <si>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</si>
  <si>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</si>
  <si>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</si>
  <si>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</si>
  <si>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</si>
  <si>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</si>
  <si>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</si>
  <si>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</si>
  <si>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</si>
  <si>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</si>
  <si>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</si>
  <si>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</si>
  <si>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</si>
  <si>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</si>
  <si>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</si>
  <si>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</si>
  <si>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</si>
  <si>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</si>
  <si>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</si>
  <si>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</si>
  <si>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</si>
  <si>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</si>
  <si>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</si>
  <si>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</si>
  <si>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</si>
  <si>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</si>
  <si>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</si>
  <si>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</si>
  <si>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</si>
  <si>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</si>
  <si>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</si>
  <si>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</si>
  <si>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</si>
  <si>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</si>
  <si>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</si>
  <si>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</si>
  <si>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</si>
  <si>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</si>
  <si>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</si>
  <si>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</si>
  <si>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</si>
  <si>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</si>
  <si>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</si>
  <si>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</si>
  <si>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</si>
  <si>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</si>
  <si>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</si>
  <si>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</si>
  <si>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</si>
  <si>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</si>
  <si>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</si>
  <si>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</si>
  <si>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</si>
  <si>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</si>
  <si>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</si>
  <si>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</si>
  <si>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</si>
  <si>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</si>
  <si>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</si>
  <si>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</si>
  <si>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</si>
  <si>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</si>
  <si>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</si>
  <si>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</si>
  <si>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</si>
  <si>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</si>
  <si>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</si>
  <si>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</si>
  <si>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</si>
  <si>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</si>
  <si>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</si>
  <si>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</si>
  <si>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</si>
  <si>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</si>
  <si>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</si>
  <si>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</si>
  <si>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</si>
  <si>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</si>
  <si>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</si>
  <si>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</si>
  <si>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</si>
  <si>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</si>
  <si>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</si>
  <si>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</si>
  <si>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</si>
  <si>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</si>
  <si>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</si>
  <si>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</si>
  <si>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</si>
  <si>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</si>
  <si>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</si>
  <si>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</si>
  <si>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</si>
  <si>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</si>
  <si>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</si>
  <si>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</si>
  <si>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</si>
  <si>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</si>
  <si>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</si>
  <si>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</si>
  <si>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</si>
  <si>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</si>
  <si>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</si>
  <si>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</si>
  <si>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</si>
  <si>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</si>
  <si>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</si>
  <si>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</si>
  <si>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</si>
  <si>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</si>
  <si>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</si>
  <si>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</si>
  <si>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</si>
  <si>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</si>
  <si>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</si>
  <si>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</si>
  <si>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</si>
  <si>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</si>
  <si>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</si>
  <si>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</si>
  <si>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</si>
  <si>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</si>
  <si>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</si>
  <si>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</si>
  <si>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</si>
  <si>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</si>
  <si>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</si>
  <si>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</si>
  <si>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</si>
  <si>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</si>
  <si>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</si>
  <si>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</si>
  <si>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</si>
  <si>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</si>
  <si>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</si>
  <si>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</si>
  <si>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</si>
  <si>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</si>
  <si>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</si>
  <si>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</si>
  <si>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</si>
  <si>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</si>
  <si>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</si>
  <si>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</si>
  <si>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</si>
  <si>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</si>
  <si>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</si>
  <si>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</si>
  <si>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</si>
  <si>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</si>
  <si>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</si>
  <si>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</si>
  <si>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</si>
  <si>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</si>
  <si>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</si>
  <si>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</si>
  <si>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</si>
  <si>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</si>
  <si>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</si>
  <si>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</si>
  <si>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</si>
  <si>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</si>
  <si>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</si>
  <si>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</si>
  <si>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</si>
  <si>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</si>
  <si>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</si>
  <si>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</si>
  <si>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</si>
  <si>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</si>
  <si>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</si>
  <si>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</si>
  <si>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</si>
  <si>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</si>
  <si>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</si>
  <si>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</si>
  <si>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</si>
  <si>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</si>
  <si>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</si>
  <si>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</si>
  <si>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</si>
  <si>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</si>
  <si>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</si>
  <si>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</si>
  <si>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</si>
  <si>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</si>
  <si>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</si>
  <si>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</si>
  <si>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</si>
  <si>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</si>
  <si>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</si>
  <si>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</si>
  <si>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</si>
  <si>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</si>
  <si>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</si>
  <si>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</si>
  <si>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</si>
  <si>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</si>
  <si>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</si>
  <si>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</si>
  <si>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</si>
  <si>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</si>
  <si>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</si>
  <si>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</si>
  <si>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</si>
  <si>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</si>
  <si>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</si>
  <si>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</si>
  <si>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</si>
  <si>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</si>
  <si>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</si>
  <si>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</si>
  <si>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</si>
  <si>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</si>
  <si>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</si>
  <si>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</si>
  <si>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</si>
  <si>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</si>
  <si>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</si>
  <si>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</si>
  <si>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</si>
  <si>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</si>
  <si>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</si>
  <si>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</si>
  <si>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</si>
  <si>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</si>
  <si>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</si>
  <si>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</si>
  <si>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</si>
  <si>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</si>
  <si>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</si>
  <si>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</si>
  <si>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</si>
  <si>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</si>
  <si>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</si>
  <si>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</si>
  <si>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</si>
  <si>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</si>
  <si>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</si>
  <si>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</si>
  <si>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</si>
  <si>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</si>
  <si>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</si>
  <si>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</si>
  <si>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</si>
  <si>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</si>
  <si>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</si>
  <si>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</si>
  <si>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</si>
  <si>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</si>
  <si>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</si>
  <si>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</si>
  <si>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</si>
  <si>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</si>
  <si>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</si>
  <si>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</si>
  <si>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</si>
  <si>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</si>
  <si>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</si>
  <si>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</si>
  <si>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</si>
  <si>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</si>
  <si>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</si>
  <si>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</si>
  <si>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</si>
  <si>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</si>
  <si>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</si>
  <si>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</si>
  <si>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</si>
  <si>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</si>
  <si>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</si>
  <si>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</si>
  <si>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</si>
  <si>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</si>
  <si>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</si>
  <si>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</si>
  <si>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</si>
  <si>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</si>
  <si>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</si>
  <si>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</si>
  <si>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</si>
  <si>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</si>
  <si>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</si>
  <si>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</si>
  <si>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</si>
  <si>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</si>
  <si>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</si>
  <si>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</si>
  <si>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</si>
  <si>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</si>
  <si>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</si>
  <si>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</si>
  <si>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</si>
  <si>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</si>
  <si>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</si>
  <si>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</si>
  <si>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</si>
  <si>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</si>
  <si>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</si>
  <si>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</si>
  <si>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</si>
  <si>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</si>
  <si>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</si>
  <si>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</si>
  <si>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</si>
  <si>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</si>
  <si>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</si>
  <si>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</si>
  <si>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</si>
  <si>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</si>
  <si>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</si>
  <si>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</si>
  <si>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</si>
  <si>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</si>
  <si>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</si>
  <si>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</si>
  <si>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</si>
  <si>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</si>
  <si>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</si>
  <si>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</si>
  <si>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</si>
  <si>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</si>
  <si>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</si>
  <si>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</si>
  <si>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</si>
  <si>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</si>
  <si>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</si>
  <si>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</si>
  <si>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</si>
  <si>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</si>
  <si>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</si>
  <si>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</si>
  <si>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</si>
  <si>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</si>
  <si>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</si>
  <si>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</si>
  <si>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</si>
  <si>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</si>
  <si>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</si>
  <si>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</si>
  <si>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</si>
  <si>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</si>
  <si>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</si>
  <si>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</si>
  <si>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</si>
  <si>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</si>
  <si>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</si>
  <si>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</si>
  <si>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</si>
  <si>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</si>
  <si>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</si>
  <si>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</si>
  <si>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</si>
  <si>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</si>
  <si>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</si>
  <si>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</si>
  <si>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</si>
  <si>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</si>
  <si>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</si>
  <si>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</si>
  <si>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</si>
  <si>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</si>
  <si>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</si>
  <si>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</si>
  <si>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</si>
  <si>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</si>
  <si>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</si>
  <si>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</si>
  <si>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</si>
  <si>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</si>
  <si>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</si>
  <si>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</si>
  <si>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</si>
  <si>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</si>
  <si>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</si>
  <si>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</si>
  <si>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</si>
  <si>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</si>
  <si>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</si>
  <si>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</si>
  <si>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</si>
  <si>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</si>
  <si>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</si>
  <si>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</si>
  <si>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</si>
  <si>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</si>
  <si>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</si>
  <si>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</si>
  <si>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</si>
  <si>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</si>
  <si>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</si>
  <si>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</si>
  <si>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</si>
  <si>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</si>
  <si>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</si>
  <si>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</si>
  <si>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</si>
  <si>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</si>
  <si>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</si>
  <si>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</si>
  <si>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</si>
  <si>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</si>
  <si>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</si>
  <si>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</si>
  <si>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</si>
  <si>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</si>
  <si>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</si>
  <si>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</si>
  <si>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</si>
  <si>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</si>
  <si>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</si>
  <si>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</si>
  <si>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</si>
  <si>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</si>
  <si>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</si>
  <si>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</si>
  <si>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</si>
  <si>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</si>
  <si>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</si>
  <si>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</si>
  <si>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</si>
  <si>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</si>
  <si>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</si>
  <si>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</si>
  <si>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</si>
  <si>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</si>
  <si>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</si>
  <si>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</si>
  <si>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</si>
  <si>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</si>
  <si>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</si>
  <si>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</si>
  <si>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</si>
  <si>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</si>
  <si>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</si>
  <si>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</si>
  <si>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</si>
  <si>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</si>
  <si>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</si>
  <si>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</si>
  <si>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</si>
  <si>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</si>
  <si>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</si>
  <si>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</si>
  <si>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</si>
  <si>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</si>
  <si>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</si>
  <si>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</si>
  <si>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</si>
  <si>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</si>
  <si>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</si>
  <si>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</si>
  <si>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</si>
  <si>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</si>
  <si>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</si>
  <si>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</si>
  <si>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</si>
  <si>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</si>
  <si>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</si>
  <si>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</si>
  <si>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</si>
  <si>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</si>
  <si>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</si>
  <si>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</si>
  <si>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</si>
  <si>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</si>
  <si>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</si>
  <si>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</si>
  <si>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</si>
  <si>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</si>
  <si>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</si>
  <si>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</si>
  <si>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</si>
  <si>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</si>
  <si>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</si>
  <si>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</si>
  <si>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</si>
  <si>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</si>
  <si>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</si>
  <si>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</si>
  <si>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</si>
  <si>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</si>
  <si>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</si>
  <si>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</si>
  <si>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</si>
  <si>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</si>
  <si>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</si>
  <si>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</si>
  <si>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</si>
  <si>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</si>
  <si>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</si>
  <si>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</si>
  <si>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</si>
  <si>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</si>
  <si>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</si>
  <si>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</si>
  <si>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</si>
  <si>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</si>
  <si>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</si>
  <si>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</si>
  <si>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</si>
  <si>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</si>
  <si>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</si>
  <si>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</si>
  <si>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</si>
  <si>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</si>
  <si>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</si>
  <si>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</si>
  <si>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</si>
  <si>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</si>
  <si>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</si>
  <si>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</si>
  <si>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</si>
  <si>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</si>
  <si>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</si>
  <si>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</si>
  <si>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</si>
  <si>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</si>
  <si>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</si>
  <si>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</si>
  <si>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</si>
  <si>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</si>
  <si>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</si>
  <si>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</si>
  <si>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</si>
  <si>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</si>
  <si>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</si>
  <si>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</si>
  <si>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</si>
  <si>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</si>
  <si>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</si>
  <si>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</si>
  <si>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</si>
  <si>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</si>
  <si>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</si>
  <si>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</si>
  <si>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</si>
  <si>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</si>
  <si>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</si>
  <si>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</si>
  <si>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</si>
  <si>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</si>
  <si>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</si>
  <si>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</si>
  <si>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</si>
  <si>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</si>
  <si>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</si>
  <si>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</si>
  <si>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</si>
  <si>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</si>
  <si>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</si>
  <si>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</si>
  <si>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</si>
  <si>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</si>
  <si>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</si>
  <si>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</si>
  <si>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</si>
  <si>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</si>
  <si>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</si>
  <si>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</si>
  <si>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</si>
  <si>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</si>
  <si>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</si>
  <si>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</si>
  <si>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</si>
  <si>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</si>
  <si>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</si>
  <si>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</si>
  <si>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</si>
  <si>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</si>
  <si>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</si>
  <si>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</si>
  <si>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</si>
  <si>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</si>
  <si>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</si>
  <si>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</si>
  <si>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</si>
  <si>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</si>
  <si>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</si>
  <si>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</si>
  <si>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</si>
  <si>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</si>
  <si>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</si>
  <si>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</si>
  <si>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</si>
  <si>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</si>
  <si>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</si>
  <si>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</si>
  <si>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</si>
  <si>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</si>
  <si>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</si>
  <si>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</si>
  <si>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</si>
  <si>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</si>
  <si>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</si>
  <si>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</si>
  <si>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</si>
  <si>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</si>
  <si>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</si>
  <si>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</si>
  <si>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</si>
  <si>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</si>
  <si>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</si>
  <si>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</si>
  <si>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</si>
  <si>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</si>
  <si>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</si>
  <si>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</si>
  <si>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</si>
  <si>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</si>
  <si>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</si>
  <si>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</si>
  <si>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</si>
  <si>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</si>
  <si>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</si>
  <si>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</si>
  <si>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</si>
  <si>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</si>
  <si>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</si>
  <si>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</si>
  <si>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</si>
  <si>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</si>
  <si>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</si>
  <si>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</si>
  <si>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</si>
  <si>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</si>
  <si>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</si>
  <si>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</si>
  <si>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</si>
  <si>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</si>
  <si>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</si>
  <si>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</si>
  <si>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</si>
  <si>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</si>
  <si>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</si>
  <si>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</si>
  <si>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</si>
  <si>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</si>
  <si>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</si>
  <si>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</si>
  <si>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</si>
  <si>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</si>
  <si>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</si>
  <si>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</si>
  <si>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</si>
  <si>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</si>
  <si>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</si>
  <si>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</si>
  <si>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</si>
  <si>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</si>
  <si>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</si>
  <si>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</si>
  <si>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</si>
  <si>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</si>
  <si>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</si>
  <si>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</si>
  <si>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</si>
  <si>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</si>
  <si>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</si>
  <si>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</si>
  <si>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</si>
  <si>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</si>
  <si>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</si>
  <si>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</si>
  <si>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</si>
  <si>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</si>
  <si>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</si>
  <si>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</si>
  <si>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</si>
  <si>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</si>
  <si>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</si>
  <si>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</si>
  <si>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</si>
  <si>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</si>
  <si>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</si>
  <si>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</si>
  <si>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</si>
  <si>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</si>
  <si>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</si>
  <si>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</si>
  <si>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</si>
  <si>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</si>
  <si>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</si>
  <si>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</si>
  <si>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</si>
  <si>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</si>
  <si>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</si>
  <si>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</si>
  <si>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</si>
  <si>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</si>
  <si>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</si>
  <si>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</si>
  <si>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</si>
  <si>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</si>
  <si>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</si>
  <si>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</si>
  <si>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</si>
  <si>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</si>
  <si>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</si>
  <si>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</si>
  <si>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</si>
  <si>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</si>
  <si>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</si>
  <si>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</si>
  <si>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</si>
  <si>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</si>
  <si>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</si>
  <si>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</si>
  <si>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</si>
  <si>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</si>
  <si>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</si>
  <si>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</si>
  <si>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</si>
  <si>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</si>
  <si>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</si>
  <si>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</si>
  <si>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</si>
  <si>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</si>
  <si>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</si>
  <si>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</si>
  <si>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</si>
  <si>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</si>
  <si>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</si>
  <si>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</si>
  <si>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</si>
  <si>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</si>
  <si>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</si>
  <si>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</si>
  <si>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</si>
  <si>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</si>
  <si>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</si>
  <si>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</si>
  <si>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</si>
  <si>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</si>
  <si>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</si>
  <si>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</si>
  <si>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</si>
  <si>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</si>
  <si>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</si>
  <si>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</si>
  <si>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</si>
  <si>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</si>
  <si>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</si>
  <si>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</si>
  <si>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</si>
  <si>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</si>
  <si>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</si>
  <si>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</si>
  <si>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</si>
  <si>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</si>
  <si>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</si>
  <si>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</si>
  <si>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</si>
  <si>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</si>
  <si>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</si>
  <si>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</si>
  <si>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</si>
  <si>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</si>
  <si>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</si>
  <si>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</si>
  <si>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</si>
  <si>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</si>
  <si>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</si>
  <si>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</si>
  <si>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</si>
  <si>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</si>
  <si>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</si>
  <si>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</si>
  <si>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</si>
  <si>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</si>
  <si>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</si>
  <si>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</si>
  <si>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</si>
  <si>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</si>
  <si>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</si>
  <si>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</si>
  <si>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</si>
  <si>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</si>
  <si>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</si>
  <si>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</si>
  <si>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</si>
  <si>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</si>
  <si>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</si>
  <si>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</si>
  <si>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</si>
  <si>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</si>
  <si>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</si>
  <si>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</si>
  <si>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</si>
  <si>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</si>
  <si>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</si>
  <si>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</si>
  <si>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</si>
  <si>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</si>
  <si>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</si>
  <si>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</si>
  <si>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</si>
  <si>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</si>
  <si>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</si>
  <si>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</si>
  <si>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</si>
  <si>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</si>
  <si>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</si>
  <si>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</si>
  <si>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</si>
  <si>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</si>
  <si>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</si>
  <si>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</si>
  <si>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</si>
  <si>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</si>
  <si>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</si>
  <si>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</si>
  <si>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</si>
  <si>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</si>
  <si>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</si>
  <si>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</si>
  <si>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</si>
  <si>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</si>
  <si>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</si>
  <si>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</si>
  <si>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</si>
  <si>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</si>
  <si>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</si>
  <si>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</si>
  <si>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</si>
  <si>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</si>
  <si>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</si>
  <si>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</si>
  <si>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</si>
  <si>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</si>
  <si>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</si>
  <si>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</si>
  <si>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</si>
  <si>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</si>
  <si>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</si>
  <si>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</si>
  <si>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</si>
  <si>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</si>
  <si>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</si>
  <si>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</si>
  <si>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</si>
  <si>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</si>
  <si>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</si>
  <si>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</si>
  <si>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</si>
  <si>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</si>
  <si>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</si>
  <si>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</si>
  <si>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</si>
  <si>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</si>
  <si>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</si>
  <si>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</si>
  <si>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</si>
  <si>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</si>
  <si>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</si>
  <si>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</si>
  <si>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</si>
  <si>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</si>
  <si>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</si>
  <si>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</si>
  <si>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</si>
  <si>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</si>
  <si>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</si>
  <si>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</si>
  <si>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</si>
  <si>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</si>
  <si>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</si>
  <si>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</si>
  <si>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</si>
  <si>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</si>
  <si>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</si>
  <si>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</si>
  <si>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</si>
  <si>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</si>
  <si>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</si>
  <si>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</si>
  <si>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</si>
  <si>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</si>
  <si>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</si>
  <si>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</si>
  <si>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</si>
  <si>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</si>
  <si>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</si>
  <si>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</si>
  <si>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</si>
  <si>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</si>
  <si>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</si>
  <si>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</si>
  <si>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</si>
  <si>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</si>
  <si>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</si>
  <si>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</si>
  <si>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</si>
  <si>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</si>
  <si>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</si>
  <si>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</si>
  <si>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</si>
  <si>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</si>
  <si>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</si>
  <si>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</si>
  <si>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</si>
  <si>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</si>
  <si>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</si>
  <si>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</si>
  <si>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</si>
  <si>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</si>
  <si>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</si>
  <si>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</si>
  <si>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</si>
  <si>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</si>
  <si>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</si>
  <si>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</si>
  <si>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</si>
  <si>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</si>
  <si>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</si>
  <si>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</si>
  <si>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</si>
  <si>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</si>
  <si>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</si>
  <si>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</si>
  <si>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</si>
  <si>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</si>
  <si>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</si>
  <si>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</si>
  <si>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</si>
  <si>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</si>
  <si>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</si>
  <si>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</si>
  <si>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</si>
  <si>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</si>
  <si>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</si>
  <si>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</si>
  <si>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</si>
  <si>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</si>
  <si>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</si>
  <si>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</si>
  <si>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</si>
  <si>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</si>
  <si>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</si>
  <si>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</si>
  <si>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</si>
  <si>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</si>
  <si>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</si>
  <si>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</si>
  <si>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</si>
  <si>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</si>
  <si>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</si>
  <si>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</si>
  <si>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</si>
  <si>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</si>
  <si>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</si>
  <si>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</si>
  <si>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</si>
  <si>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</si>
  <si>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</si>
  <si>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</si>
  <si>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</si>
  <si>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</si>
  <si>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</si>
  <si>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</si>
  <si>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</si>
  <si>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</si>
  <si>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</si>
  <si>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</si>
  <si>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</si>
  <si>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</si>
  <si>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</si>
  <si>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</si>
  <si>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</si>
  <si>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</si>
  <si>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</si>
  <si>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</si>
  <si>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</si>
  <si>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</si>
  <si>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</si>
  <si>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</si>
  <si>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</si>
  <si>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</si>
  <si>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</si>
  <si>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</si>
  <si>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</si>
  <si>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</si>
  <si>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</si>
  <si>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</si>
  <si>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</si>
  <si>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</si>
  <si>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</si>
  <si>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</si>
  <si>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</si>
  <si>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</si>
  <si>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</si>
  <si>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</si>
  <si>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</si>
  <si>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</si>
  <si>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</si>
  <si>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</si>
  <si>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</si>
  <si>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</si>
  <si>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</si>
  <si>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</si>
  <si>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</si>
  <si>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</si>
  <si>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</si>
  <si>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</si>
  <si>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</si>
  <si>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</si>
  <si>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</si>
  <si>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</si>
  <si>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</si>
  <si>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</si>
  <si>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</si>
  <si>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</si>
  <si>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</si>
  <si>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</si>
  <si>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</si>
  <si>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</si>
  <si>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</si>
  <si>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</si>
  <si>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</si>
  <si>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</si>
  <si>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</si>
  <si>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</si>
  <si>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</si>
  <si>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</si>
  <si>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</si>
  <si>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</si>
  <si>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</si>
  <si>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</si>
  <si>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</si>
  <si>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</si>
  <si>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</si>
  <si>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</si>
  <si>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</si>
  <si>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</si>
  <si>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</si>
  <si>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</si>
  <si>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</si>
  <si>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</si>
  <si>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</si>
  <si>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</si>
  <si>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</si>
  <si>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</si>
  <si>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</si>
  <si>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</si>
  <si>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</si>
  <si>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</si>
  <si>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</si>
  <si>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</si>
  <si>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</si>
  <si>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</si>
  <si>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</si>
  <si>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</si>
  <si>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</si>
  <si>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</si>
  <si>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</si>
  <si>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</si>
  <si>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</si>
  <si>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</si>
  <si>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</si>
  <si>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</si>
  <si>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</si>
  <si>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</si>
  <si>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</si>
  <si>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</si>
  <si>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</si>
  <si>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</si>
  <si>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</si>
  <si>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</si>
  <si>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</si>
  <si>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</si>
  <si>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</si>
  <si>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</si>
  <si>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</si>
  <si>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</si>
  <si>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</si>
  <si>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</si>
  <si>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</si>
  <si>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</si>
  <si>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</si>
  <si>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</si>
  <si>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</si>
  <si>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</si>
  <si>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</si>
  <si>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</si>
  <si>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</si>
  <si>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</si>
  <si>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</si>
  <si>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</si>
  <si>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</si>
  <si>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</si>
  <si>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</si>
  <si>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</si>
  <si>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</si>
  <si>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</si>
  <si>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</si>
  <si>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</si>
  <si>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</si>
  <si>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</si>
  <si>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</si>
  <si>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</si>
  <si>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</si>
  <si>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</si>
  <si>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</si>
  <si>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</si>
  <si>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</si>
  <si>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</si>
  <si>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</si>
  <si>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</si>
  <si>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</si>
  <si>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</si>
  <si>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</si>
  <si>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</si>
  <si>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</si>
  <si>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</si>
  <si>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</si>
  <si>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</si>
  <si>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</si>
  <si>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</si>
  <si>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</si>
  <si>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</si>
  <si>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</si>
  <si>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</si>
  <si>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</si>
  <si>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</si>
  <si>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</si>
  <si>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</si>
  <si>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</si>
  <si>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</si>
  <si>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</si>
  <si>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</si>
  <si>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</si>
  <si>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</si>
  <si>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</si>
  <si>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</si>
  <si>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</si>
  <si>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</si>
  <si>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</si>
  <si>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</si>
  <si>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</si>
  <si>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</si>
  <si>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</si>
  <si>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</si>
  <si>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</si>
  <si>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</si>
  <si>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</si>
  <si>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</si>
  <si>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</si>
  <si>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</si>
  <si>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</si>
  <si>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</si>
  <si>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</si>
  <si>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</si>
  <si>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</si>
  <si>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</si>
  <si>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</si>
  <si>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</si>
  <si>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</si>
  <si>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</si>
  <si>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</si>
  <si>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</si>
  <si>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</si>
  <si>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</si>
  <si>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</si>
  <si>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</si>
  <si>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</si>
  <si>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</si>
  <si>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</si>
  <si>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</si>
  <si>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</si>
  <si>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</si>
  <si>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</si>
  <si>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</si>
  <si>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</si>
  <si>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</si>
  <si>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</si>
  <si>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</si>
  <si>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</si>
  <si>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</si>
  <si>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</si>
  <si>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</si>
  <si>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</si>
  <si>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</si>
  <si>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</si>
  <si>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</si>
  <si>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</si>
  <si>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</si>
  <si>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</si>
  <si>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</si>
  <si>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</si>
  <si>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</si>
  <si>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</si>
  <si>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</si>
  <si>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</si>
  <si>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</si>
  <si>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</si>
  <si>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</si>
  <si>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</si>
  <si>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</si>
  <si>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</si>
  <si>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</si>
  <si>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</si>
  <si>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</si>
  <si>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</si>
  <si>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</si>
  <si>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</si>
  <si>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</si>
  <si>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</si>
  <si>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</si>
  <si>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</si>
  <si>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</si>
  <si>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</si>
  <si>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</si>
  <si>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</si>
  <si>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</si>
  <si>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</si>
  <si>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</si>
  <si>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</si>
  <si>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</si>
  <si>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</si>
  <si>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</si>
  <si>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</si>
  <si>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</si>
  <si>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</si>
  <si>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</si>
  <si>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</si>
  <si>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</si>
  <si>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</si>
  <si>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</si>
  <si>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</si>
  <si>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</si>
  <si>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</si>
  <si>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</si>
  <si>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</si>
  <si>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</si>
  <si>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</si>
  <si>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</si>
  <si>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</si>
  <si>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</si>
  <si>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</si>
  <si>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</si>
  <si>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</si>
  <si>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</si>
  <si>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</si>
  <si>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</si>
  <si>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</si>
  <si>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</si>
  <si>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</si>
  <si>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</si>
  <si>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</si>
  <si>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</si>
  <si>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</si>
  <si>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</si>
  <si>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</si>
  <si>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</si>
  <si>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</si>
  <si>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</si>
  <si>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</si>
  <si>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</si>
  <si>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</si>
  <si>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</si>
  <si>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</si>
  <si>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</si>
  <si>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</si>
  <si>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</si>
  <si>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</si>
  <si>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</si>
  <si>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</si>
  <si>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</si>
  <si>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</si>
  <si>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</si>
  <si>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</si>
  <si>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</si>
  <si>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</si>
  <si>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</si>
  <si>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</si>
  <si>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</si>
  <si>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</si>
  <si>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</si>
  <si>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</si>
  <si>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</si>
  <si>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</si>
  <si>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</si>
  <si>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</si>
  <si>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</si>
  <si>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</si>
  <si>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</si>
  <si>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</si>
  <si>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</si>
  <si>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</si>
  <si>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</si>
  <si>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</si>
  <si>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</si>
  <si>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</si>
  <si>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</si>
  <si>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</si>
  <si>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</si>
  <si>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</si>
  <si>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</si>
  <si>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</si>
  <si>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</si>
  <si>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</si>
  <si>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</si>
  <si>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</si>
  <si>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</si>
  <si>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</si>
  <si>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</si>
  <si>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</si>
  <si>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</si>
  <si>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</si>
  <si>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</si>
  <si>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</si>
  <si>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</si>
  <si>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</si>
  <si>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</si>
  <si>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</si>
  <si>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</si>
  <si>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</si>
  <si>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</si>
  <si>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</si>
  <si>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</si>
  <si>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</si>
  <si>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</si>
  <si>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</si>
  <si>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</si>
  <si>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</si>
  <si>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</si>
  <si>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</si>
  <si>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</si>
  <si>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</si>
  <si>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</si>
  <si>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</si>
  <si>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</si>
  <si>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</si>
  <si>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</si>
  <si>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</si>
  <si>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</si>
  <si>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</si>
  <si>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</si>
  <si>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</si>
  <si>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</si>
  <si>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</si>
  <si>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</si>
  <si>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</si>
  <si>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</si>
  <si>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</si>
  <si>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</si>
  <si>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</si>
  <si>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</si>
  <si>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</si>
  <si>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</si>
  <si>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</si>
  <si>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</si>
  <si>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</si>
  <si>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</si>
  <si>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</si>
  <si>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</si>
  <si>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</si>
  <si>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</si>
  <si>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</si>
  <si>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</si>
  <si>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</si>
  <si>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</si>
  <si>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</si>
  <si>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</si>
  <si>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</si>
  <si>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</si>
  <si>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</si>
  <si>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</si>
  <si>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</si>
  <si>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</si>
  <si>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</si>
  <si>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</si>
  <si>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</si>
  <si>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</si>
  <si>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</si>
  <si>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</si>
  <si>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</si>
  <si>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</si>
  <si>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</si>
  <si>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</si>
  <si>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</si>
  <si>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</si>
  <si>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</si>
  <si>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</si>
  <si>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</si>
  <si>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</si>
  <si>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</si>
  <si>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</si>
  <si>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</si>
  <si>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</si>
  <si>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</si>
  <si>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</si>
  <si>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</si>
  <si>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</si>
  <si>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</si>
  <si>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</si>
  <si>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</si>
  <si>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</si>
  <si>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</si>
  <si>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</si>
  <si>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</si>
  <si>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</si>
  <si>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</si>
  <si>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</si>
  <si>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</si>
  <si>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</si>
  <si>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</si>
  <si>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</si>
  <si>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</si>
  <si>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</si>
  <si>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</si>
  <si>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</si>
  <si>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</si>
  <si>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</si>
  <si>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</si>
  <si>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</si>
  <si>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</si>
  <si>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</si>
  <si>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</si>
  <si>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</si>
  <si>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</si>
  <si>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</si>
  <si>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</si>
  <si>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</si>
  <si>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</si>
  <si>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</si>
  <si>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</si>
  <si>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</si>
  <si>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</si>
  <si>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</si>
  <si>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</si>
  <si>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</si>
  <si>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</si>
  <si>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</si>
  <si>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</si>
  <si>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</si>
  <si>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</si>
  <si>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</si>
  <si>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</si>
  <si>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</si>
  <si>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</si>
  <si>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</si>
  <si>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</si>
  <si>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</si>
  <si>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</si>
  <si>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</si>
  <si>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</si>
  <si>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</si>
  <si>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</si>
  <si>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</si>
  <si>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</si>
  <si>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</si>
  <si>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</si>
  <si>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</si>
  <si>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</si>
  <si>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</si>
  <si>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</si>
  <si>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</si>
  <si>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</si>
  <si>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</si>
  <si>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</si>
  <si>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</si>
  <si>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</si>
  <si>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</si>
  <si>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</si>
  <si>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</si>
  <si>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</si>
  <si>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</si>
  <si>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</si>
  <si>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</si>
  <si>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</si>
  <si>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</si>
  <si>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</si>
  <si>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</si>
  <si>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</si>
  <si>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</si>
  <si>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</si>
  <si>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</si>
  <si>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</si>
  <si>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</si>
  <si>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</si>
  <si>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</si>
  <si>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</si>
  <si>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</si>
  <si>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</si>
  <si>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</si>
  <si>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</si>
  <si>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</si>
  <si>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</si>
  <si>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</si>
  <si>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</si>
  <si>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</si>
  <si>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</si>
  <si>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</si>
  <si>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</si>
  <si>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</si>
  <si>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</si>
  <si>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</si>
  <si>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</si>
  <si>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</si>
  <si>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</si>
  <si>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</si>
  <si>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</si>
  <si>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</si>
  <si>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</si>
  <si>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</si>
  <si>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</si>
  <si>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</si>
  <si>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</si>
  <si>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</si>
  <si>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</si>
  <si>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</si>
  <si>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</si>
  <si>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</si>
  <si>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</si>
  <si>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</si>
  <si>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</si>
  <si>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</si>
  <si>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</si>
  <si>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</si>
  <si>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</si>
  <si>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</si>
  <si>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</si>
  <si>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</si>
  <si>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</si>
  <si>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</si>
  <si>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</si>
  <si>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</si>
  <si>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</si>
  <si>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</si>
  <si>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</si>
  <si>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</si>
  <si>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</si>
  <si>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</si>
  <si>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</si>
  <si>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</si>
  <si>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</si>
  <si>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</si>
  <si>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</si>
  <si>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</si>
  <si>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</si>
  <si>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</si>
  <si>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</si>
  <si>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</si>
  <si>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</si>
  <si>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</si>
  <si>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</si>
  <si>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</si>
  <si>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</si>
  <si>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</si>
  <si>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</si>
  <si>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</si>
  <si>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</si>
  <si>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</si>
  <si>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</si>
  <si>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</si>
  <si>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</si>
  <si>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</si>
  <si>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</si>
  <si>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</si>
  <si>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</si>
  <si>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</si>
  <si>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</si>
  <si>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</si>
  <si>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</si>
  <si>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</si>
  <si>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</si>
  <si>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</si>
  <si>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</si>
  <si>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</si>
  <si>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</si>
  <si>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</si>
  <si>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</si>
  <si>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</si>
  <si>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</si>
  <si>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</si>
  <si>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</si>
  <si>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</si>
  <si>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</si>
  <si>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</si>
  <si>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</si>
  <si>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</si>
  <si>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</si>
  <si>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</si>
  <si>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</si>
  <si>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</si>
  <si>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</si>
  <si>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</si>
  <si>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</si>
  <si>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</si>
  <si>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</si>
  <si>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</si>
  <si>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</si>
  <si>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</si>
  <si>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</si>
  <si>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</si>
  <si>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</si>
  <si>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</si>
  <si>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</si>
  <si>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</si>
  <si>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</si>
  <si>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</si>
  <si>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</si>
  <si>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</si>
  <si>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</si>
  <si>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</si>
  <si>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</si>
  <si>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</si>
  <si>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</si>
  <si>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</si>
  <si>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</si>
  <si>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</si>
  <si>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</si>
  <si>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</si>
  <si>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</si>
  <si>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</si>
  <si>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</si>
  <si>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</si>
  <si>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</si>
  <si>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</si>
  <si>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</si>
  <si>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</si>
  <si>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</si>
  <si>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</si>
  <si>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</si>
  <si>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</si>
  <si>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</si>
  <si>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</si>
  <si>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</si>
  <si>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</si>
  <si>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</si>
  <si>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</si>
  <si>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</si>
  <si>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</si>
  <si>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</si>
  <si>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</si>
  <si>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</si>
  <si>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</si>
  <si>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</si>
  <si>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</si>
  <si>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</si>
  <si>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</si>
  <si>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</si>
  <si>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</si>
  <si>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</si>
  <si>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</si>
  <si>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</si>
  <si>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</si>
  <si>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</si>
  <si>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</si>
  <si>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</si>
  <si>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</si>
  <si>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</si>
  <si>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</si>
  <si>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</si>
  <si>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</si>
  <si>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</si>
  <si>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</si>
  <si>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</si>
  <si>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</si>
  <si>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</si>
  <si>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</si>
  <si>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</si>
  <si>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</si>
  <si>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</si>
  <si>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</si>
  <si>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</si>
  <si>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</si>
  <si>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</si>
  <si>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</si>
  <si>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</si>
  <si>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</si>
  <si>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</si>
  <si>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</si>
  <si>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</si>
  <si>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</si>
  <si>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</si>
  <si>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</si>
  <si>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</si>
  <si>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</si>
  <si>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</si>
  <si>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</si>
  <si>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</si>
  <si>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</si>
  <si>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</si>
  <si>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</si>
  <si>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</si>
  <si>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</si>
  <si>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</si>
  <si>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</si>
  <si>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</si>
  <si>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</si>
  <si>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</si>
  <si>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</si>
  <si>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</si>
  <si>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</si>
  <si>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</si>
  <si>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</si>
  <si>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</si>
  <si>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</si>
  <si>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</si>
  <si>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</si>
  <si>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</si>
  <si>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</si>
  <si>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</si>
  <si>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</si>
  <si>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</si>
  <si>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</si>
  <si>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</si>
  <si>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</si>
  <si>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</si>
  <si>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</si>
  <si>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</si>
  <si>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</si>
  <si>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</si>
  <si>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</si>
  <si>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</si>
  <si>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</si>
  <si>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</si>
  <si>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</si>
  <si>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</si>
  <si>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</si>
  <si>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</si>
  <si>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</si>
  <si>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</si>
  <si>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</si>
  <si>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</si>
  <si>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</si>
  <si>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</si>
  <si>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</si>
  <si>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</si>
  <si>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</si>
  <si>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</si>
  <si>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</si>
  <si>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</si>
  <si>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</si>
  <si>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</si>
  <si>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</si>
  <si>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</si>
  <si>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</si>
  <si>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</si>
  <si>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</si>
  <si>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</si>
  <si>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</si>
  <si>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</si>
  <si>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</si>
  <si>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</si>
  <si>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</si>
  <si>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</si>
  <si>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</si>
  <si>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</si>
  <si>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</si>
  <si>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</si>
  <si>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</si>
  <si>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</si>
  <si>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</si>
  <si>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</si>
  <si>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</si>
  <si>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</si>
  <si>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</si>
  <si>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</si>
  <si>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</si>
  <si>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</si>
  <si>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</si>
  <si>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</si>
  <si>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</si>
  <si>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</si>
  <si>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</si>
  <si>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</si>
  <si>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</si>
  <si>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</si>
  <si>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</si>
  <si>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</si>
  <si>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</si>
  <si>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</si>
  <si>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</si>
  <si>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</si>
  <si>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</si>
  <si>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</si>
  <si>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</si>
  <si>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</si>
  <si>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</si>
  <si>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</si>
  <si>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</si>
  <si>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</si>
  <si>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</si>
  <si>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</si>
  <si>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</si>
  <si>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</si>
  <si>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</si>
  <si>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</si>
  <si>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</si>
  <si>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</si>
  <si>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</si>
  <si>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</si>
  <si>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</si>
  <si>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</si>
  <si>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</si>
  <si>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</si>
  <si>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</si>
  <si>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</si>
  <si>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</si>
  <si>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</si>
  <si>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</si>
  <si>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</si>
  <si>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</si>
  <si>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</si>
  <si>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</si>
  <si>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</si>
  <si>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</si>
  <si>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</si>
  <si>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</si>
  <si>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</si>
  <si>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</si>
  <si>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</si>
  <si>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</si>
  <si>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</si>
  <si>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</si>
  <si>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</si>
  <si>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</si>
  <si>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</si>
  <si>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</si>
  <si>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</si>
  <si>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</si>
  <si>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</si>
  <si>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</si>
  <si>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</si>
  <si>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</si>
  <si>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</si>
  <si>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</si>
  <si>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</si>
  <si>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</si>
  <si>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</si>
  <si>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</si>
  <si>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</si>
  <si>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</si>
  <si>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</si>
  <si>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</si>
  <si>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</si>
  <si>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</si>
  <si>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</si>
  <si>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</si>
  <si>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</si>
  <si>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</si>
  <si>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</si>
  <si>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</si>
  <si>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</si>
  <si>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</si>
  <si>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</si>
  <si>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</si>
  <si>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</si>
  <si>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</si>
  <si>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</si>
  <si>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</si>
  <si>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</si>
  <si>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</si>
  <si>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</si>
  <si>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</si>
  <si>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</si>
  <si>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</si>
  <si>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</si>
  <si>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</si>
  <si>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</si>
  <si>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</si>
  <si>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</si>
  <si>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</si>
  <si>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</si>
  <si>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</si>
  <si>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</si>
  <si>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</si>
  <si>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</si>
  <si>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</si>
  <si>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</si>
  <si>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</si>
  <si>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</si>
  <si>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</si>
  <si>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</si>
  <si>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</si>
  <si>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</si>
  <si>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</si>
  <si>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</si>
  <si>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</si>
  <si>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</si>
  <si>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</si>
  <si>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</si>
  <si>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</si>
  <si>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</si>
  <si>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</si>
  <si>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</si>
  <si>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</si>
  <si>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</si>
  <si>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</si>
  <si>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</si>
  <si>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</si>
  <si>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</si>
  <si>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</si>
  <si>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</si>
  <si>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</si>
  <si>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</si>
  <si>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</si>
  <si>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</si>
  <si>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</si>
  <si>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</si>
  <si>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</si>
  <si>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</si>
  <si>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</si>
  <si>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</si>
  <si>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</si>
  <si>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</si>
  <si>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</si>
  <si>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</si>
  <si>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</si>
  <si>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</si>
  <si>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</si>
  <si>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</si>
  <si>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</si>
  <si>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</si>
  <si>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</si>
  <si>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</si>
  <si>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</si>
  <si>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</si>
  <si>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</si>
  <si>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</si>
  <si>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</si>
  <si>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</si>
  <si>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</si>
  <si>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</si>
  <si>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</si>
  <si>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</si>
  <si>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</si>
  <si>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</si>
  <si>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</si>
  <si>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</si>
  <si>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</si>
  <si>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</si>
  <si>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</si>
  <si>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</si>
  <si>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</si>
  <si>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</si>
  <si>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</si>
  <si>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</si>
  <si>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</si>
  <si>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</si>
  <si>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</si>
  <si>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</si>
  <si>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</si>
  <si>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</si>
  <si>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</si>
  <si>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</si>
  <si>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</si>
  <si>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</si>
  <si>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</si>
  <si>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</si>
  <si>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</si>
  <si>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</si>
  <si>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</si>
  <si>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</si>
  <si>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</si>
  <si>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</si>
  <si>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</si>
  <si>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</si>
  <si>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</si>
  <si>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</si>
  <si>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</si>
  <si>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</si>
  <si>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</si>
  <si>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</si>
  <si>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</si>
  <si>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</si>
  <si>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</si>
  <si>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</si>
  <si>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</si>
  <si>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</si>
  <si>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</si>
  <si>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</si>
  <si>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</si>
  <si>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</si>
  <si>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</si>
  <si>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</si>
  <si>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</si>
  <si>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</si>
  <si>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</si>
  <si>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</si>
  <si>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</si>
  <si>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</si>
  <si>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</si>
  <si>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</si>
  <si>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</si>
  <si>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</si>
  <si>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</si>
  <si>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</si>
  <si>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</si>
  <si>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</si>
  <si>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</si>
  <si>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</si>
  <si>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</si>
  <si>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</si>
  <si>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</si>
  <si>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</si>
  <si>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</si>
  <si>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</si>
  <si>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</si>
  <si>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</si>
  <si>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</si>
  <si>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</si>
  <si>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</si>
  <si>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</si>
  <si>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</si>
  <si>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</si>
  <si>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</si>
  <si>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</si>
  <si>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</si>
  <si>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</si>
  <si>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</si>
  <si>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</si>
  <si>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</si>
  <si>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</si>
  <si>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</si>
  <si>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</si>
  <si>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</si>
  <si>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</si>
  <si>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</si>
  <si>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</si>
  <si>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</si>
  <si>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</si>
  <si>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</si>
  <si>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</si>
  <si>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</si>
  <si>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</si>
  <si>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</si>
  <si>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</si>
  <si>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</si>
  <si>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</si>
  <si>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</si>
  <si>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</si>
  <si>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</si>
  <si>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</si>
  <si>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</si>
  <si>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</si>
  <si>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</si>
  <si>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</si>
  <si>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</si>
  <si>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</si>
  <si>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</si>
  <si>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</si>
  <si>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</si>
  <si>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</si>
  <si>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</si>
  <si>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</si>
  <si>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</si>
  <si>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</si>
  <si>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</si>
  <si>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</si>
  <si>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</si>
  <si>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</si>
  <si>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</si>
  <si>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</si>
  <si>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</si>
  <si>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</si>
  <si>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</si>
  <si>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</si>
  <si>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</si>
  <si>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</si>
  <si>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</si>
  <si>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</si>
  <si>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</si>
  <si>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</si>
  <si>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</si>
  <si>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</si>
  <si>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</si>
  <si>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</si>
  <si>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</si>
  <si>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</si>
  <si>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</si>
  <si>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</si>
  <si>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</si>
  <si>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</si>
  <si>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</si>
  <si>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</si>
  <si>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</si>
  <si>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</si>
  <si>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</si>
  <si>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</si>
  <si>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</si>
  <si>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</si>
  <si>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</si>
  <si>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</si>
  <si>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</si>
  <si>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</si>
  <si>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</si>
  <si>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</si>
  <si>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</si>
  <si>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</si>
  <si>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</si>
  <si>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</si>
  <si>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</si>
  <si>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</si>
  <si>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</si>
  <si>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</si>
  <si>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</si>
  <si>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</si>
  <si>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</si>
  <si>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</si>
  <si>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</si>
  <si>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</si>
  <si>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</si>
  <si>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</si>
  <si>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</si>
  <si>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</si>
  <si>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</si>
  <si>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</si>
  <si>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</si>
  <si>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</si>
  <si>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</si>
  <si>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</si>
  <si>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</si>
  <si>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</si>
  <si>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</si>
  <si>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</si>
  <si>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</si>
  <si>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</si>
  <si>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</si>
  <si>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</si>
  <si>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</si>
  <si>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</si>
  <si>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</si>
  <si>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</si>
  <si>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</si>
  <si>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</si>
  <si>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</si>
  <si>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</si>
  <si>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</si>
  <si>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</si>
  <si>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</si>
  <si>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</si>
  <si>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</si>
  <si>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</si>
  <si>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</si>
  <si>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</si>
  <si>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</si>
  <si>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</si>
  <si>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</si>
  <si>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</si>
  <si>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</si>
  <si>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</si>
  <si>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</si>
  <si>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</si>
  <si>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</si>
  <si>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</si>
  <si>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</si>
  <si>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</si>
  <si>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</si>
  <si>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</si>
  <si>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</si>
  <si>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</si>
  <si>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</si>
  <si>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</si>
  <si>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</si>
  <si>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</si>
  <si>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</si>
  <si>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</si>
  <si>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</si>
  <si>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</si>
  <si>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</si>
  <si>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</si>
  <si>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</si>
  <si>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</si>
  <si>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</si>
  <si>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</si>
  <si>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</si>
  <si>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</si>
  <si>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</si>
  <si>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</si>
  <si>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</si>
  <si>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</si>
  <si>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</si>
  <si>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</si>
  <si>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</si>
  <si>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</si>
  <si>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</si>
  <si>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</si>
  <si>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</si>
  <si>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</si>
  <si>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</si>
  <si>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</si>
  <si>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</si>
  <si>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</si>
  <si>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</si>
  <si>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</si>
  <si>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</si>
  <si>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</si>
  <si>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</si>
  <si>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</si>
  <si>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</si>
  <si>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</si>
  <si>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</si>
  <si>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</si>
  <si>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</si>
  <si>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</si>
  <si>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</si>
  <si>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</si>
  <si>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</si>
  <si>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</si>
  <si>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</si>
  <si>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</si>
  <si>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</si>
  <si>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</si>
  <si>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</si>
  <si>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</si>
  <si>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</si>
  <si>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</si>
  <si>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</si>
  <si>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</si>
  <si>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</si>
  <si>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</si>
  <si>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</si>
  <si>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</si>
  <si>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</si>
  <si>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</si>
  <si>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</si>
  <si>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</si>
  <si>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</si>
  <si>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</si>
  <si>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</si>
  <si>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</si>
  <si>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</si>
  <si>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</si>
  <si>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</si>
  <si>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</si>
  <si>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</si>
  <si>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</si>
  <si>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</si>
  <si>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</si>
  <si>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</si>
  <si>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</si>
  <si>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</si>
  <si>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</si>
  <si>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</si>
  <si>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</si>
  <si>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</si>
  <si>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</si>
  <si>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</si>
  <si>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</si>
  <si>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</si>
  <si>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</si>
  <si>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</si>
  <si>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</si>
  <si>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</si>
  <si>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</si>
  <si>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</si>
  <si>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</si>
  <si>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</si>
  <si>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</si>
  <si>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</si>
  <si>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</si>
  <si>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</si>
  <si>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</si>
  <si>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</si>
  <si>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</si>
  <si>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</si>
  <si>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</si>
  <si>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</si>
  <si>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</si>
  <si>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</si>
  <si>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</si>
  <si>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</si>
  <si>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</si>
  <si>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</si>
  <si>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</si>
  <si>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</si>
  <si>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</si>
  <si>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</si>
  <si>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</si>
  <si>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</si>
  <si>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</si>
  <si>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</si>
  <si>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</si>
  <si>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</si>
  <si>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</si>
  <si>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</si>
  <si>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</si>
  <si>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</si>
  <si>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</si>
  <si>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</si>
  <si>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</si>
  <si>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</si>
  <si>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</si>
  <si>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</si>
  <si>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</si>
  <si>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</si>
  <si>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</si>
  <si>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</si>
  <si>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</si>
  <si>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</si>
  <si>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</si>
  <si>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</si>
  <si>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</si>
  <si>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</si>
  <si>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</si>
  <si>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</si>
  <si>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</si>
  <si>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</si>
  <si>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</si>
  <si>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</si>
  <si>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</si>
  <si>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</si>
  <si>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</si>
  <si>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</si>
  <si>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</si>
  <si>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</si>
  <si>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</si>
  <si>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</si>
  <si>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</si>
  <si>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</si>
  <si>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</si>
  <si>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</si>
  <si>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</si>
  <si>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</si>
  <si>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</si>
  <si>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</si>
  <si>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</si>
  <si>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</si>
  <si>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</si>
  <si>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</si>
  <si>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</si>
  <si>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</si>
  <si>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</si>
  <si>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</si>
  <si>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</si>
  <si>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</si>
  <si>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</si>
  <si>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</si>
  <si>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</si>
  <si>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</si>
  <si>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</si>
  <si>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</si>
  <si>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</si>
  <si>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</si>
  <si>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</si>
  <si>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</si>
  <si>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</si>
  <si>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</si>
  <si>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</si>
  <si>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</si>
  <si>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</si>
  <si>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</si>
  <si>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</si>
  <si>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</si>
  <si>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</si>
  <si>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</si>
  <si>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</si>
  <si>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</si>
  <si>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</si>
  <si>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</si>
  <si>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</si>
  <si>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</si>
  <si>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</si>
  <si>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</si>
  <si>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</si>
  <si>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</si>
  <si>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</si>
  <si>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</si>
  <si>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</si>
  <si>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</si>
  <si>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</si>
  <si>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</si>
  <si>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</si>
  <si>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</si>
  <si>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</si>
  <si>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</si>
  <si>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</si>
  <si>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</si>
  <si>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</si>
  <si>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</si>
  <si>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</si>
  <si>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</si>
  <si>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</si>
  <si>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</si>
  <si>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</si>
  <si>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</si>
  <si>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</si>
  <si>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</si>
  <si>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</si>
  <si>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</si>
  <si>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</si>
  <si>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</si>
  <si>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</si>
  <si>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</si>
  <si>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</si>
  <si>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</si>
  <si>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</si>
  <si>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</si>
  <si>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</si>
  <si>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</si>
  <si>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</si>
  <si>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</si>
  <si>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</si>
  <si>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</si>
  <si>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</si>
  <si>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</si>
  <si>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</si>
  <si>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</si>
  <si>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</si>
  <si>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</si>
  <si>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</si>
  <si>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</si>
  <si>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</si>
  <si>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</si>
  <si>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</si>
  <si>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</si>
  <si>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</si>
  <si>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</si>
  <si>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</si>
  <si>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</si>
  <si>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</si>
  <si>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</si>
  <si>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</si>
  <si>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</si>
  <si>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</si>
  <si>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</si>
  <si>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</si>
  <si>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</si>
  <si>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</si>
  <si>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</si>
  <si>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</si>
  <si>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</si>
  <si>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</si>
  <si>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</si>
  <si>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</si>
  <si>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</si>
  <si>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</si>
  <si>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</si>
  <si>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</si>
  <si>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</si>
  <si>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</si>
  <si>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</si>
  <si>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</si>
  <si>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</si>
  <si>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</si>
  <si>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</si>
  <si>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</si>
  <si>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</si>
  <si>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</si>
  <si>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</si>
  <si>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</si>
  <si>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</si>
  <si>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</si>
  <si>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</si>
  <si>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</si>
  <si>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</si>
  <si>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</si>
  <si>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</si>
  <si>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</si>
  <si>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</si>
  <si>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</si>
  <si>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</si>
  <si>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</si>
  <si>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</si>
  <si>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</si>
  <si>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</si>
  <si>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</si>
  <si>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</si>
  <si>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</si>
  <si>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</si>
  <si>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</si>
  <si>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</si>
  <si>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</si>
  <si>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</si>
  <si>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</si>
  <si>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</si>
  <si>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</si>
  <si>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</si>
  <si>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</si>
  <si>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</si>
  <si>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</si>
  <si>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</si>
  <si>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</si>
  <si>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</si>
  <si>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</si>
  <si>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</si>
  <si>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</si>
  <si>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</si>
  <si>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</si>
  <si>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</si>
  <si>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</si>
  <si>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</si>
  <si>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</si>
  <si>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</si>
  <si>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</si>
  <si>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</si>
  <si>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</si>
  <si>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</si>
  <si>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</si>
  <si>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</si>
  <si>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</si>
  <si>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</si>
  <si>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</si>
  <si>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</si>
  <si>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</si>
  <si>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</si>
  <si>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</si>
  <si>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</si>
  <si>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</si>
  <si>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</si>
  <si>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</si>
  <si>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</si>
  <si>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</si>
  <si>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</si>
  <si>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</si>
  <si>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</si>
  <si>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</si>
  <si>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</si>
  <si>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</si>
  <si>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</si>
  <si>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</si>
  <si>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</si>
  <si>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</si>
  <si>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</si>
  <si>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</si>
  <si>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</si>
  <si>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</si>
  <si>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</si>
  <si>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</si>
  <si>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</si>
  <si>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</si>
  <si>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</si>
  <si>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</si>
  <si>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</si>
  <si>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</si>
  <si>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</si>
  <si>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</si>
  <si>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</si>
  <si>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</si>
  <si>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</si>
  <si>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</si>
  <si>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</si>
  <si>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</si>
  <si>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</si>
  <si>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</si>
  <si>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</si>
  <si>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</si>
  <si>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</si>
  <si>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</si>
  <si>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</si>
  <si>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</si>
  <si>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</si>
  <si>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</si>
  <si>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</si>
  <si>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</si>
  <si>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</si>
  <si>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</si>
  <si>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</si>
  <si>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</si>
  <si>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</si>
  <si>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</si>
  <si>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</si>
  <si>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</si>
  <si>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</si>
  <si>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</si>
  <si>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</si>
  <si>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</si>
  <si>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</si>
  <si>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</si>
  <si>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</si>
  <si>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</si>
  <si>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</si>
  <si>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</si>
  <si>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</si>
  <si>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</si>
  <si>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</si>
  <si>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</si>
  <si>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</si>
  <si>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</si>
  <si>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</si>
  <si>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</si>
  <si>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</si>
  <si>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</si>
  <si>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</si>
  <si>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</si>
  <si>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</si>
  <si>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</si>
  <si>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</si>
  <si>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</si>
  <si>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</si>
  <si>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</si>
  <si>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</si>
  <si>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</si>
  <si>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</si>
  <si>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</si>
  <si>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</si>
  <si>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</si>
  <si>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</si>
  <si>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</si>
  <si>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</si>
  <si>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</si>
  <si>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</si>
  <si>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</si>
  <si>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</si>
  <si>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</si>
  <si>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</si>
  <si>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</si>
  <si>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</si>
  <si>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</si>
  <si>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</si>
  <si>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</si>
  <si>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</si>
  <si>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</si>
  <si>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</si>
  <si>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</si>
  <si>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</si>
  <si>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</si>
  <si>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</si>
  <si>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</si>
  <si>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</si>
  <si>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</si>
  <si>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</si>
  <si>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</si>
  <si>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</si>
  <si>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</si>
  <si>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</si>
  <si>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</si>
  <si>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</si>
  <si>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</si>
  <si>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</si>
  <si>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</si>
  <si>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</si>
  <si>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</si>
  <si>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</si>
  <si>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</si>
  <si>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</si>
  <si>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</si>
  <si>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</si>
  <si>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</si>
  <si>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</si>
  <si>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</si>
  <si>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</si>
  <si>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</si>
  <si>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</si>
  <si>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</si>
  <si>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</si>
  <si>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</si>
  <si>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</si>
  <si>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</si>
  <si>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</si>
  <si>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</si>
  <si>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</si>
  <si>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</si>
  <si>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</si>
  <si>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</si>
  <si>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</si>
  <si>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</si>
  <si>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</si>
  <si>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</si>
  <si>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</si>
  <si>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</si>
  <si>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</si>
  <si>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</si>
  <si>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</si>
  <si>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</si>
  <si>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</si>
  <si>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</si>
  <si>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</si>
  <si>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</si>
  <si>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</si>
  <si>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</si>
  <si>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</si>
  <si>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</si>
  <si>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</si>
  <si>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</si>
  <si>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</si>
  <si>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</si>
  <si>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</si>
  <si>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</si>
  <si>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</si>
  <si>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</si>
  <si>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</si>
  <si>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</si>
  <si>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</si>
  <si>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</si>
  <si>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</si>
  <si>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</si>
  <si>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</si>
  <si>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</si>
  <si>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</si>
  <si>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</si>
  <si>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</si>
  <si>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</si>
  <si>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</si>
  <si>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</si>
  <si>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</si>
  <si>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</si>
  <si>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</si>
  <si>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</si>
  <si>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</si>
  <si>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</si>
  <si>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</si>
  <si>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</si>
  <si>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</si>
  <si>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</si>
  <si>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</si>
  <si>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</si>
  <si>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</si>
  <si>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</si>
  <si>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</si>
  <si>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</si>
  <si>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</si>
  <si>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</si>
  <si>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</si>
  <si>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</si>
  <si>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</si>
  <si>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</si>
  <si>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</si>
  <si>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</si>
  <si>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</si>
  <si>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</si>
  <si>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</si>
  <si>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</si>
  <si>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</si>
  <si>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</si>
  <si>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</si>
  <si>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</si>
  <si>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</si>
  <si>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</si>
  <si>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</si>
  <si>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</si>
  <si>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</si>
  <si>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</si>
  <si>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</si>
  <si>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</si>
  <si>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</si>
  <si>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</si>
  <si>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</si>
  <si>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</si>
  <si>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</si>
  <si>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</si>
  <si>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</si>
  <si>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</si>
  <si>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</si>
  <si>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</si>
  <si>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</si>
  <si>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</si>
  <si>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</si>
  <si>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</si>
  <si>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</si>
  <si>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</si>
  <si>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</si>
  <si>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</si>
  <si>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</si>
  <si>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</si>
  <si>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</si>
  <si>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</si>
  <si>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</si>
  <si>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</si>
  <si>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</si>
  <si>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</si>
  <si>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</si>
  <si>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</si>
  <si>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</si>
  <si>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</si>
  <si>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</si>
  <si>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</si>
  <si>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</si>
  <si>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</si>
  <si>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</si>
  <si>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</si>
  <si>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</si>
  <si>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</si>
  <si>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</si>
  <si>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</si>
  <si>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</si>
  <si>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</si>
  <si>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</si>
  <si>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</si>
  <si>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</si>
  <si>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</si>
  <si>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</si>
  <si>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</si>
  <si>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</si>
  <si>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</si>
  <si>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</si>
  <si>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</si>
  <si>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</si>
  <si>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</si>
  <si>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</si>
  <si>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</si>
  <si>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</si>
  <si>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</si>
  <si>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</si>
  <si>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</si>
  <si>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</si>
  <si>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</si>
  <si>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</si>
  <si>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</si>
  <si>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</si>
  <si>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</si>
  <si>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</si>
  <si>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</si>
  <si>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</si>
  <si>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</si>
  <si>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</si>
  <si>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</si>
  <si>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</si>
  <si>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</si>
  <si>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</si>
  <si>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</si>
  <si>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</si>
  <si>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</si>
  <si>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</si>
  <si>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</si>
  <si>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</si>
  <si>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</si>
  <si>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</si>
  <si>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</si>
  <si>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</si>
  <si>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</si>
  <si>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</si>
  <si>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</si>
  <si>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</si>
  <si>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</si>
  <si>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</si>
  <si>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</si>
  <si>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</si>
  <si>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</si>
  <si>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</si>
  <si>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</si>
  <si>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</si>
  <si>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</si>
  <si>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</si>
  <si>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</si>
  <si>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</si>
  <si>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</si>
  <si>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</si>
  <si>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</si>
  <si>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</si>
  <si>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</si>
  <si>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</si>
  <si>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</si>
  <si>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</si>
  <si>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</si>
  <si>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</si>
  <si>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</si>
  <si>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</si>
  <si>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</si>
  <si>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</si>
  <si>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</si>
  <si>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</si>
  <si>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</si>
  <si>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</si>
  <si>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</si>
  <si>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</si>
  <si>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</si>
  <si>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</si>
  <si>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</si>
  <si>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</si>
  <si>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</si>
  <si>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</si>
  <si>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</si>
  <si>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</si>
  <si>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</si>
  <si>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</si>
  <si>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</si>
  <si>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</si>
  <si>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</si>
  <si>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</si>
  <si>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</si>
  <si>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</si>
  <si>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</si>
  <si>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</si>
  <si>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</si>
  <si>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</si>
  <si>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</si>
  <si>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</si>
  <si>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</si>
  <si>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</si>
  <si>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</si>
  <si>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</si>
  <si>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</si>
  <si>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</si>
  <si>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</si>
  <si>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</si>
  <si>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</si>
  <si>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</si>
  <si>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</si>
  <si>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</si>
  <si>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</si>
  <si>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</si>
  <si>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</si>
  <si>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</si>
  <si>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</si>
  <si>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</si>
  <si>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</si>
  <si>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</si>
  <si>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</si>
  <si>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</si>
  <si>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</si>
  <si>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</si>
  <si>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</si>
  <si>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</si>
  <si>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</si>
  <si>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</si>
  <si>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</si>
  <si>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</si>
  <si>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</si>
  <si>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</si>
  <si>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</si>
  <si>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</si>
  <si>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</si>
  <si>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</si>
  <si>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</si>
  <si>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</si>
  <si>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</si>
  <si>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</si>
  <si>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</si>
  <si>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</si>
  <si>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</si>
  <si>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</si>
  <si>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</si>
  <si>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</si>
  <si>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</si>
  <si>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</si>
  <si>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</si>
  <si>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</si>
  <si>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</si>
  <si>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</si>
  <si>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</si>
  <si>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</si>
  <si>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</si>
  <si>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</si>
  <si>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</si>
  <si>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</si>
  <si>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</si>
  <si>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</si>
  <si>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</si>
  <si>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</si>
  <si>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</si>
  <si>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</si>
  <si>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</si>
  <si>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</si>
  <si>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</si>
  <si>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</si>
  <si>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</si>
  <si>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</si>
  <si>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</si>
  <si>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</si>
  <si>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</si>
  <si>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</si>
  <si>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</si>
  <si>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</si>
  <si>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</si>
  <si>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</si>
  <si>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</si>
  <si>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</si>
  <si>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</si>
  <si>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</si>
  <si>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</si>
  <si>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</si>
  <si>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</si>
  <si>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</si>
  <si>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</si>
  <si>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</si>
  <si>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</si>
  <si>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</si>
  <si>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</si>
  <si>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</si>
  <si>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</si>
  <si>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</si>
  <si>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</si>
  <si>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</si>
  <si>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</si>
  <si>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</si>
  <si>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</si>
  <si>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</si>
  <si>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</si>
  <si>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</si>
  <si>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</si>
  <si>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</si>
  <si>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</si>
  <si>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</si>
  <si>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</si>
  <si>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</si>
  <si>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</si>
  <si>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</si>
  <si>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</si>
  <si>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</si>
  <si>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</si>
  <si>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</si>
  <si>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</si>
  <si>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</si>
  <si>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</si>
  <si>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</si>
  <si>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</si>
  <si>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</si>
  <si>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</si>
  <si>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</si>
  <si>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</si>
  <si>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</si>
  <si>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</si>
  <si>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</si>
  <si>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</si>
  <si>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</si>
  <si>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</si>
  <si>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</si>
  <si>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</si>
  <si>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</si>
  <si>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</si>
  <si>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</si>
  <si>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</si>
  <si>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</si>
  <si>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</si>
  <si>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</si>
  <si>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</si>
  <si>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</si>
  <si>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</si>
  <si>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</si>
  <si>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</si>
  <si>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</si>
  <si>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</si>
  <si>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</si>
  <si>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</si>
  <si>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</si>
  <si>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</si>
  <si>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</si>
  <si>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</si>
  <si>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</si>
  <si>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</si>
  <si>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</si>
  <si>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</si>
  <si>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</si>
  <si>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</si>
  <si>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</si>
  <si>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</si>
  <si>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</si>
  <si>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</si>
  <si>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</si>
  <si>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</si>
  <si>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</si>
  <si>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</si>
  <si>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</si>
  <si>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</si>
  <si>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</si>
  <si>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</si>
  <si>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</si>
  <si>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</si>
  <si>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</si>
  <si>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</si>
  <si>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</si>
  <si>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</si>
  <si>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</si>
  <si>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</si>
  <si>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</si>
  <si>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</si>
  <si>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</si>
  <si>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</si>
  <si>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</si>
  <si>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</si>
  <si>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</si>
  <si>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</si>
  <si>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</si>
  <si>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</si>
  <si>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</si>
  <si>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</si>
  <si>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</si>
  <si>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</si>
  <si>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</si>
  <si>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</si>
  <si>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</si>
  <si>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</si>
  <si>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</si>
  <si>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</si>
  <si>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</si>
  <si>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</si>
  <si>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</si>
  <si>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</si>
  <si>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</si>
  <si>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</si>
  <si>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</si>
  <si>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</si>
  <si>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</si>
  <si>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</si>
  <si>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</si>
  <si>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</si>
  <si>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</si>
  <si>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</si>
  <si>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</si>
  <si>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</si>
  <si>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</si>
  <si>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</si>
  <si>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</si>
  <si>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</si>
  <si>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</si>
  <si>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</si>
  <si>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</si>
  <si>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</si>
  <si>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</si>
  <si>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</si>
  <si>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</si>
  <si>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</si>
  <si>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</si>
  <si>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</si>
  <si>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</si>
  <si>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</si>
  <si>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</si>
  <si>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</si>
  <si>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</si>
  <si>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</si>
  <si>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</si>
  <si>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</si>
  <si>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</si>
  <si>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</si>
  <si>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</si>
  <si>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</si>
  <si>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</si>
  <si>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</si>
  <si>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</si>
  <si>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</si>
  <si>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</si>
  <si>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</si>
  <si>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</si>
  <si>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</si>
  <si>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</si>
  <si>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</si>
  <si>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</si>
  <si>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</si>
  <si>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</si>
  <si>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</si>
  <si>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</si>
  <si>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</si>
  <si>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</si>
  <si>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</si>
  <si>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</si>
  <si>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</si>
  <si>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</si>
  <si>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</si>
  <si>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</si>
  <si>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</si>
  <si>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</si>
  <si>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</si>
  <si>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</si>
  <si>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</si>
  <si>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</si>
  <si>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</si>
  <si>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</si>
  <si>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</si>
  <si>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</si>
  <si>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</si>
  <si>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</si>
  <si>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</si>
  <si>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</si>
  <si>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</si>
  <si>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</si>
  <si>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</si>
  <si>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</si>
  <si>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</si>
  <si>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</si>
  <si>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</si>
  <si>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</si>
  <si>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</si>
  <si>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</si>
  <si>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</si>
  <si>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</si>
  <si>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</si>
  <si>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</si>
  <si>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</si>
  <si>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</si>
  <si>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</si>
  <si>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</si>
  <si>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</si>
  <si>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</si>
  <si>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</si>
  <si>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</si>
  <si>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</si>
  <si>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</si>
  <si>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</si>
  <si>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</si>
  <si>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</si>
  <si>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</si>
  <si>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</si>
  <si>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</si>
  <si>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</si>
  <si>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</si>
  <si>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</si>
  <si>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</si>
  <si>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</si>
  <si>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</si>
  <si>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</si>
  <si>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</si>
  <si>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</si>
  <si>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</si>
  <si>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</si>
  <si>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</si>
  <si>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</si>
  <si>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</si>
  <si>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</si>
  <si>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</si>
  <si>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</si>
  <si>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</si>
  <si>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</si>
  <si>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</si>
  <si>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</si>
  <si>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</si>
  <si>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</si>
  <si>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</si>
  <si>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</si>
  <si>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</si>
  <si>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</si>
  <si>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</si>
  <si>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</si>
  <si>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</si>
  <si>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</si>
  <si>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</si>
  <si>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</si>
  <si>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</si>
  <si>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</si>
  <si>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</si>
  <si>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</si>
  <si>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</si>
  <si>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</si>
  <si>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</si>
  <si>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</si>
  <si>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</si>
  <si>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</si>
  <si>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</si>
  <si>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</si>
  <si>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</si>
  <si>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</si>
  <si>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</si>
  <si>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</si>
  <si>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</si>
  <si>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</si>
  <si>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</si>
  <si>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</si>
  <si>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</si>
  <si>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</si>
  <si>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</si>
  <si>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</si>
  <si>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</si>
  <si>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</si>
  <si>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</si>
  <si>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</si>
  <si>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</si>
  <si>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</si>
  <si>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</si>
  <si>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</si>
  <si>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</si>
  <si>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</si>
  <si>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</si>
  <si>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</si>
  <si>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</si>
  <si>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</si>
  <si>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</si>
  <si>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</si>
  <si>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</si>
  <si>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</si>
  <si>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</si>
  <si>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</si>
  <si>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</si>
  <si>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</si>
  <si>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</si>
  <si>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</si>
  <si>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</si>
  <si>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</si>
  <si>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</si>
  <si>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</si>
  <si>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</si>
  <si>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</si>
  <si>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</si>
  <si>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</si>
  <si>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</si>
  <si>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</si>
  <si>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</si>
  <si>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</si>
  <si>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</si>
  <si>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</si>
  <si>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</si>
  <si>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</si>
  <si>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</si>
  <si>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</si>
  <si>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</si>
  <si>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</si>
  <si>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</si>
  <si>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</si>
  <si>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</si>
  <si>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</si>
  <si>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</si>
  <si>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</si>
  <si>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</si>
  <si>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</si>
  <si>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</si>
  <si>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</si>
  <si>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</si>
  <si>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</si>
  <si>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</si>
  <si>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</si>
  <si>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</si>
  <si>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</si>
  <si>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</si>
  <si>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</si>
  <si>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</si>
  <si>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</si>
  <si>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</si>
  <si>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</si>
  <si>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</si>
  <si>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</si>
  <si>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</si>
  <si>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</si>
  <si>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</si>
  <si>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</si>
  <si>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</si>
  <si>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</si>
  <si>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</si>
  <si>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</si>
  <si>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</si>
  <si>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</si>
  <si>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</si>
  <si>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</si>
  <si>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</si>
  <si>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</si>
  <si>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</si>
  <si>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</si>
  <si>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</si>
  <si>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</si>
  <si>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</si>
  <si>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</si>
  <si>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</si>
  <si>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</si>
  <si>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</si>
  <si>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</si>
  <si>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</si>
  <si>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</si>
  <si>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</si>
  <si>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</si>
  <si>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</si>
  <si>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</si>
  <si>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</si>
  <si>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</si>
  <si>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</si>
  <si>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</si>
  <si>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</si>
  <si>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</si>
  <si>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</si>
  <si>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</si>
  <si>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</si>
  <si>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</si>
  <si>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</si>
  <si>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</si>
  <si>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</si>
  <si>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</si>
  <si>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</si>
  <si>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</si>
  <si>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</si>
  <si>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</si>
  <si>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</si>
  <si>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</si>
  <si>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</si>
  <si>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</si>
  <si>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</si>
  <si>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</si>
  <si>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</si>
  <si>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</si>
  <si>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</si>
  <si>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</si>
  <si>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</si>
  <si>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</si>
  <si>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</si>
  <si>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</si>
  <si>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</si>
  <si>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</si>
  <si>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</si>
  <si>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</si>
  <si>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</si>
  <si>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</si>
  <si>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</si>
  <si>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</si>
  <si>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</si>
  <si>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</si>
  <si>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</si>
  <si>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</si>
  <si>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</si>
  <si>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</si>
  <si>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</si>
  <si>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</si>
  <si>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</si>
  <si>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</si>
  <si>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</si>
  <si>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</si>
  <si>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</si>
  <si>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</si>
  <si>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</si>
  <si>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</si>
  <si>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</si>
  <si>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</si>
  <si>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</si>
  <si>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</si>
  <si>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</si>
  <si>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</si>
  <si>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</si>
  <si>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</si>
  <si>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</si>
  <si>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</si>
  <si>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</si>
  <si>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</si>
  <si>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</si>
  <si>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</si>
  <si>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</si>
  <si>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</si>
  <si>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</si>
  <si>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</si>
  <si>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</si>
  <si>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</si>
  <si>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</si>
  <si>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</si>
  <si>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</si>
  <si>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</si>
  <si>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</si>
  <si>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</si>
  <si>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</si>
  <si>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</si>
  <si>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</si>
  <si>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</si>
  <si>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</si>
  <si>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</si>
  <si>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</si>
  <si>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</si>
  <si>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</si>
  <si>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</si>
  <si>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</si>
  <si>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</si>
  <si>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</si>
  <si>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</si>
  <si>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</si>
  <si>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</si>
  <si>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</si>
  <si>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</si>
  <si>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</si>
  <si>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</si>
  <si>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</si>
  <si>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</si>
  <si>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</si>
  <si>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</si>
  <si>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</si>
  <si>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</si>
  <si>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</si>
  <si>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</si>
  <si>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</si>
  <si>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</si>
  <si>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</si>
  <si>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</si>
  <si>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</si>
  <si>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</si>
  <si>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</si>
  <si>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</si>
  <si>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</si>
  <si>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</si>
  <si>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</si>
  <si>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</si>
  <si>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</si>
  <si>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</si>
  <si>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</si>
  <si>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</si>
  <si>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</si>
  <si>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</si>
  <si>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</si>
  <si>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</si>
  <si>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</si>
  <si>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</si>
  <si>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</si>
  <si>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</si>
  <si>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</si>
  <si>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</si>
  <si>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</si>
  <si>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</si>
  <si>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</si>
  <si>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</si>
  <si>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</si>
  <si>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</si>
  <si>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</si>
  <si>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</si>
  <si>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</si>
  <si>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</si>
  <si>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</si>
  <si>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</si>
  <si>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</si>
  <si>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</si>
  <si>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</si>
  <si>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</si>
  <si>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</si>
  <si>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</si>
  <si>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</si>
  <si>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</si>
  <si>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</si>
  <si>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</si>
  <si>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</si>
  <si>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</si>
  <si>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</si>
  <si>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</si>
  <si>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</si>
  <si>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</si>
  <si>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</si>
  <si>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</si>
  <si>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</si>
  <si>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</si>
  <si>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</si>
  <si>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</si>
  <si>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</si>
  <si>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</si>
  <si>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</si>
  <si>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</si>
  <si>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</si>
  <si>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</si>
  <si>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</si>
  <si>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</si>
  <si>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</si>
  <si>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</si>
  <si>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</si>
  <si>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</si>
  <si>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</si>
  <si>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</si>
  <si>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</si>
  <si>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</si>
  <si>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</si>
  <si>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</si>
  <si>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</si>
  <si>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</si>
  <si>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</si>
  <si>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</si>
  <si>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</si>
  <si>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</si>
  <si>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</si>
  <si>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</si>
  <si>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</si>
  <si>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</si>
  <si>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</si>
  <si>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</si>
  <si>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</si>
  <si>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</si>
  <si>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</si>
  <si>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</si>
  <si>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</si>
  <si>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</si>
  <si>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</si>
  <si>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</si>
  <si>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</si>
  <si>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</si>
  <si>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</si>
  <si>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</si>
  <si>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</si>
  <si>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</si>
  <si>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</si>
  <si>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</si>
  <si>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</si>
  <si>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</si>
  <si>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</si>
  <si>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</si>
  <si>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</si>
  <si>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</si>
  <si>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</si>
  <si>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</si>
  <si>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</si>
  <si>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</si>
  <si>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</si>
  <si>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</si>
  <si>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</si>
  <si>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</si>
  <si>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</si>
  <si>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</si>
  <si>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</si>
  <si>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</si>
  <si>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</si>
  <si>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</si>
  <si>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</si>
  <si>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</si>
  <si>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</si>
  <si>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</si>
  <si>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</si>
  <si>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</si>
  <si>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</si>
  <si>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</si>
  <si>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</si>
  <si>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</si>
  <si>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</si>
  <si>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</si>
  <si>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</si>
  <si>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</si>
  <si>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</si>
  <si>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</si>
  <si>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</si>
  <si>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</si>
  <si>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</si>
  <si>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</si>
  <si>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</si>
  <si>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</si>
  <si>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</si>
  <si>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</si>
  <si>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</si>
  <si>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</si>
  <si>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</si>
  <si>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</si>
  <si>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</si>
  <si>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</si>
  <si>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</si>
  <si>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</si>
  <si>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</si>
  <si>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</si>
  <si>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</si>
  <si>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</si>
  <si>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</si>
  <si>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</si>
  <si>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</si>
  <si>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</si>
  <si>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</si>
  <si>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</si>
  <si>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</si>
  <si>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</si>
  <si>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</si>
  <si>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</si>
  <si>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</si>
  <si>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</si>
  <si>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</si>
  <si>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</si>
  <si>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</si>
  <si>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</si>
  <si>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</si>
  <si>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</si>
  <si>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</si>
  <si>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</si>
  <si>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</si>
  <si>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</si>
  <si>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</si>
  <si>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</si>
  <si>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</si>
  <si>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</si>
  <si>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</si>
  <si>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</si>
  <si>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</si>
  <si>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</si>
  <si>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</si>
  <si>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</si>
  <si>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</si>
  <si>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</si>
  <si>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</si>
  <si>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</si>
  <si>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</si>
  <si>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</si>
  <si>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</si>
  <si>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</si>
  <si>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</si>
  <si>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</si>
  <si>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</si>
  <si>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</si>
  <si>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</si>
  <si>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</si>
  <si>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</si>
  <si>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</si>
  <si>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</si>
  <si>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</si>
  <si>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</si>
  <si>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</si>
  <si>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</si>
  <si>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</si>
  <si>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</si>
  <si>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</si>
  <si>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</si>
  <si>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</si>
  <si>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</si>
  <si>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</si>
  <si>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</si>
  <si>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</si>
  <si>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</si>
  <si>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</si>
  <si>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</si>
  <si>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</si>
  <si>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</si>
  <si>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</si>
  <si>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</si>
  <si>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</si>
  <si>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</si>
  <si>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</si>
  <si>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</si>
  <si>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</si>
  <si>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</si>
  <si>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</si>
  <si>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</si>
  <si>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</si>
  <si>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</si>
  <si>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</si>
  <si>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</si>
  <si>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</si>
  <si>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</si>
  <si>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</si>
  <si>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</si>
  <si>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</si>
  <si>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</si>
  <si>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</si>
  <si>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</si>
  <si>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</si>
  <si>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</si>
  <si>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</si>
  <si>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</si>
  <si>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</si>
  <si>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</si>
  <si>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</si>
  <si>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</si>
  <si>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</si>
  <si>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</si>
  <si>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</si>
  <si>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</si>
  <si>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</si>
  <si>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</si>
  <si>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</si>
  <si>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</si>
  <si>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</si>
  <si>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</si>
  <si>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</si>
  <si>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</si>
  <si>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</si>
  <si>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</si>
  <si>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</si>
  <si>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</si>
  <si>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</si>
  <si>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</si>
  <si>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</si>
  <si>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</si>
  <si>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</si>
  <si>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</si>
  <si>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</si>
  <si>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</si>
  <si>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</si>
  <si>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</si>
  <si>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</si>
  <si>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</si>
  <si>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</si>
  <si>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</si>
  <si>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</si>
  <si>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</si>
  <si>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</si>
  <si>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</si>
  <si>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</si>
  <si>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</si>
  <si>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</si>
  <si>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</si>
  <si>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</si>
  <si>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</si>
  <si>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</si>
  <si>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</si>
  <si>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</si>
  <si>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</si>
  <si>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</si>
  <si>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</si>
  <si>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</si>
  <si>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</si>
  <si>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</si>
  <si>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</si>
  <si>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</si>
  <si>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</si>
  <si>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</si>
  <si>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</si>
  <si>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</si>
  <si>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</si>
  <si>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</si>
  <si>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</si>
  <si>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</si>
  <si>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</si>
  <si>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</si>
  <si>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</si>
  <si>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</si>
  <si>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</si>
  <si>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</si>
  <si>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</si>
  <si>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</si>
  <si>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</si>
  <si>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</si>
  <si>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</si>
  <si>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</si>
  <si>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</si>
  <si>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</si>
  <si>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</si>
  <si>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</si>
  <si>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</si>
  <si>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</si>
  <si>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</si>
  <si>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</si>
  <si>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</si>
  <si>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</si>
  <si>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</si>
  <si>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</si>
  <si>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</si>
  <si>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</si>
  <si>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</si>
  <si>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</si>
  <si>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</si>
  <si>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</si>
  <si>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</si>
  <si>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</si>
  <si>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</si>
  <si>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</si>
  <si>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</si>
  <si>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</si>
  <si>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</si>
  <si>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</si>
  <si>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</si>
  <si>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</si>
  <si>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</si>
  <si>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</si>
  <si>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</si>
  <si>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</si>
  <si>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</si>
  <si>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</si>
  <si>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</si>
  <si>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</si>
  <si>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</si>
  <si>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</si>
  <si>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</si>
  <si>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</si>
  <si>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</si>
  <si>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</si>
  <si>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</si>
  <si>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</si>
  <si>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</si>
  <si>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</si>
  <si>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</si>
  <si>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</si>
  <si>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</si>
  <si>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</si>
  <si>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</si>
  <si>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</si>
  <si>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</si>
  <si>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</si>
  <si>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</si>
  <si>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</si>
  <si>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</si>
  <si>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</si>
  <si>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</si>
  <si>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</si>
  <si>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</si>
  <si>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</si>
  <si>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</si>
  <si>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</si>
  <si>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</si>
  <si>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</si>
  <si>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</si>
  <si>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</si>
  <si>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</si>
  <si>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</si>
  <si>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</si>
  <si>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</si>
  <si>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</si>
  <si>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</si>
  <si>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</si>
  <si>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</si>
  <si>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</si>
  <si>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</si>
  <si>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</si>
  <si>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</si>
  <si>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</si>
  <si>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</si>
  <si>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</si>
  <si>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</si>
  <si>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</si>
  <si>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</si>
  <si>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</si>
  <si>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</si>
  <si>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</si>
  <si>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</si>
  <si>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</si>
  <si>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</si>
  <si>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</si>
  <si>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</si>
  <si>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</si>
  <si>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</si>
  <si>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</si>
  <si>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</si>
  <si>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</si>
  <si>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</si>
  <si>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</si>
  <si>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</si>
  <si>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</si>
  <si>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</si>
  <si>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</si>
  <si>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</si>
  <si>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</si>
  <si>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</si>
  <si>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</si>
  <si>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</si>
  <si>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</si>
  <si>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</si>
  <si>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</si>
  <si>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</si>
  <si>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</si>
  <si>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</si>
  <si>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</si>
  <si>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</si>
  <si>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</si>
  <si>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</si>
  <si>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</si>
  <si>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</si>
  <si>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</si>
  <si>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</si>
  <si>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</si>
  <si>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</si>
  <si>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</si>
  <si>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</si>
  <si>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</si>
  <si>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</si>
  <si>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</si>
  <si>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</si>
  <si>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</si>
  <si>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</si>
  <si>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</si>
  <si>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</si>
  <si>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</si>
  <si>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</si>
  <si>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</si>
  <si>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</si>
  <si>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</si>
  <si>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</si>
  <si>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</si>
  <si>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</si>
  <si>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</si>
  <si>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</si>
  <si>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</si>
  <si>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</si>
  <si>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</si>
  <si>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</si>
  <si>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</si>
  <si>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</si>
  <si>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</si>
  <si>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</si>
  <si>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</si>
  <si>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</si>
  <si>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</si>
  <si>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</si>
  <si>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</si>
  <si>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</si>
  <si>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</si>
  <si>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</si>
  <si>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</si>
  <si>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</si>
  <si>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</si>
  <si>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</si>
  <si>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</si>
  <si>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</si>
  <si>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</si>
  <si>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</si>
  <si>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</si>
  <si>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</si>
  <si>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</si>
  <si>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</si>
  <si>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</si>
  <si>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</si>
  <si>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</si>
  <si>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</si>
  <si>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</si>
  <si>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</si>
  <si>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</si>
  <si>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</si>
  <si>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</si>
  <si>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</si>
  <si>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</si>
  <si>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</si>
  <si>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</si>
  <si>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</si>
  <si>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</si>
  <si>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</si>
  <si>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</si>
  <si>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</si>
  <si>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</si>
  <si>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</si>
  <si>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</si>
  <si>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</si>
  <si>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</si>
  <si>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</si>
  <si>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</si>
  <si>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</si>
  <si>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</si>
  <si>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</si>
  <si>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</si>
  <si>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</si>
  <si>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</si>
  <si>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</si>
  <si>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</si>
  <si>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</si>
  <si>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</si>
  <si>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</si>
  <si>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</si>
  <si>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</si>
  <si>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</si>
  <si>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</si>
  <si>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</si>
  <si>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</si>
  <si>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</si>
  <si>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</si>
  <si>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</si>
  <si>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</si>
  <si>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</si>
  <si>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</si>
  <si>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</si>
  <si>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</si>
  <si>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</si>
  <si>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</si>
  <si>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</si>
  <si>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</si>
  <si>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</si>
  <si>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</si>
  <si>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</si>
  <si>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</si>
  <si>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</si>
  <si>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</si>
  <si>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</si>
  <si>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</si>
  <si>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</si>
  <si>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</si>
  <si>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</si>
  <si>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</si>
  <si>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</si>
  <si>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</si>
  <si>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</si>
  <si>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</si>
  <si>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</si>
  <si>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</si>
  <si>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</si>
  <si>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</si>
  <si>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</si>
  <si>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</si>
  <si>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</si>
  <si>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</si>
  <si>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</si>
  <si>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</si>
  <si>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</si>
  <si>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</si>
  <si>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</si>
  <si>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</si>
  <si>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</si>
  <si>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</si>
  <si>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</si>
  <si>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</si>
  <si>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</si>
  <si>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</si>
  <si>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</si>
  <si>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</si>
  <si>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</si>
  <si>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</si>
  <si>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</si>
  <si>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</si>
  <si>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</si>
  <si>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</si>
  <si>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</si>
  <si>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</si>
  <si>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</si>
  <si>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</si>
  <si>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</si>
  <si>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</si>
  <si>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</si>
  <si>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</si>
  <si>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</si>
  <si>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</si>
  <si>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</si>
  <si>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</si>
  <si>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</si>
  <si>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</si>
  <si>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</si>
  <si>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</si>
  <si>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</si>
  <si>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</si>
  <si>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</si>
  <si>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</si>
  <si>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</si>
  <si>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</si>
  <si>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</si>
  <si>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</si>
  <si>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</si>
  <si>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</si>
  <si>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</si>
  <si>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</si>
  <si>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</si>
  <si>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</si>
  <si>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</si>
  <si>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</si>
  <si>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</si>
  <si>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</si>
  <si>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</si>
  <si>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</si>
  <si>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</si>
  <si>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</si>
  <si>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</si>
  <si>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</si>
  <si>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</si>
  <si>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</si>
  <si>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</si>
  <si>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</si>
  <si>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</si>
  <si>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</si>
  <si>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</si>
  <si>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</si>
  <si>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</si>
  <si>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</si>
  <si>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</si>
  <si>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</si>
  <si>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</si>
  <si>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</si>
  <si>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</si>
  <si>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</si>
  <si>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</si>
  <si>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</si>
  <si>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</si>
  <si>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</si>
  <si>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</si>
  <si>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</si>
  <si>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</si>
  <si>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</si>
  <si>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</si>
  <si>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</si>
  <si>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</si>
  <si>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</si>
  <si>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</si>
  <si>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</si>
  <si>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</si>
  <si>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</si>
  <si>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</si>
  <si>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</si>
  <si>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</si>
  <si>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</si>
  <si>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</si>
  <si>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</si>
  <si>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</si>
  <si>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</si>
  <si>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</si>
  <si>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</si>
  <si>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</si>
  <si>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</si>
  <si>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</si>
  <si>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</si>
  <si>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</si>
  <si>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</si>
  <si>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</si>
  <si>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</si>
  <si>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</si>
  <si>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</si>
  <si>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</si>
  <si>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</si>
  <si>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</si>
  <si>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</si>
  <si>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</si>
  <si>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</si>
  <si>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</si>
  <si>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</si>
  <si>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</si>
  <si>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</si>
  <si>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</si>
  <si>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</si>
  <si>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</si>
  <si>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</si>
  <si>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</si>
  <si>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</si>
  <si>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</si>
  <si>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</si>
  <si>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</si>
  <si>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</si>
  <si>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</si>
  <si>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</si>
  <si>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</si>
  <si>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</si>
  <si>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</si>
  <si>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</si>
  <si>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</si>
  <si>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</si>
  <si>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</si>
  <si>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</si>
  <si>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</si>
  <si>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</si>
  <si>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</si>
  <si>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</si>
  <si>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</si>
  <si>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</si>
  <si>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</si>
  <si>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</si>
  <si>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</si>
  <si>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</si>
  <si>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</si>
  <si>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</si>
  <si>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</si>
  <si>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</si>
  <si>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</si>
  <si>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</si>
  <si>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</si>
  <si>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</si>
  <si>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</si>
  <si>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</si>
  <si>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</si>
  <si>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</si>
  <si>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</si>
  <si>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</si>
  <si>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</si>
  <si>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</si>
  <si>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</si>
  <si>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</si>
  <si>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</si>
  <si>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</si>
  <si>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</si>
  <si>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</si>
  <si>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</si>
  <si>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</si>
  <si>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</si>
  <si>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</si>
  <si>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</si>
  <si>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</si>
  <si>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</si>
  <si>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</si>
  <si>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</si>
  <si>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</si>
  <si>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</si>
  <si>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</si>
  <si>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</si>
  <si>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</si>
  <si>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</si>
  <si>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</si>
  <si>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</si>
  <si>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</si>
  <si>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</si>
  <si>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</si>
  <si>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</si>
  <si>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</si>
  <si>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</si>
  <si>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</si>
  <si>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</si>
  <si>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</si>
  <si>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</si>
  <si>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</si>
  <si>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</si>
  <si>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</si>
  <si>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</si>
  <si>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</si>
  <si>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</si>
  <si>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</si>
  <si>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</si>
  <si>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</si>
  <si>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</si>
  <si>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</si>
  <si>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</si>
  <si>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</si>
  <si>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</si>
  <si>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</si>
  <si>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</si>
  <si>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</si>
  <si>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</si>
  <si>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</si>
  <si>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</si>
  <si>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</si>
  <si>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</si>
  <si>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</si>
  <si>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</si>
  <si>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</si>
  <si>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</si>
  <si>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</si>
  <si>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</si>
  <si>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</si>
  <si>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</si>
  <si>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</si>
  <si>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</si>
  <si>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</si>
  <si>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</si>
  <si>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</si>
  <si>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</si>
  <si>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</si>
  <si>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</si>
  <si>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</si>
  <si>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</si>
  <si>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</si>
  <si>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</si>
  <si>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</si>
  <si>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</si>
  <si>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</si>
  <si>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</si>
  <si>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</si>
  <si>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</si>
  <si>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</si>
  <si>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</si>
  <si>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</si>
  <si>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</si>
  <si>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</si>
  <si>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</si>
  <si>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</si>
  <si>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</si>
  <si>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</si>
  <si>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</si>
  <si>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</si>
  <si>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</si>
  <si>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</si>
  <si>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</si>
  <si>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</si>
  <si>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</si>
  <si>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</si>
  <si>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</si>
  <si>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</si>
  <si>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</si>
  <si>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</si>
  <si>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</si>
  <si>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</si>
  <si>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</si>
  <si>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</si>
  <si>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</si>
  <si>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</si>
  <si>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</si>
  <si>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</si>
  <si>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</si>
  <si>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</si>
  <si>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</si>
  <si>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</si>
  <si>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</si>
  <si>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</si>
  <si>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</si>
  <si>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</si>
  <si>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</si>
  <si>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</si>
  <si>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</si>
  <si>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</si>
  <si>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</si>
  <si>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</si>
  <si>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</si>
  <si>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</si>
  <si>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</si>
  <si>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</si>
  <si>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</si>
  <si>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</si>
  <si>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</si>
  <si>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</si>
  <si>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</si>
  <si>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</si>
  <si>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</si>
  <si>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</si>
  <si>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</si>
  <si>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</si>
  <si>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</si>
  <si>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</si>
  <si>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</si>
  <si>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</si>
  <si>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</si>
  <si>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</si>
  <si>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</si>
  <si>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</si>
  <si>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</si>
  <si>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</si>
  <si>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</si>
  <si>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</si>
  <si>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</si>
  <si>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</si>
  <si>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</si>
  <si>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</si>
  <si>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</si>
  <si>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</si>
  <si>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</si>
  <si>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</si>
  <si>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</si>
  <si>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</si>
  <si>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</si>
  <si>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</si>
  <si>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</si>
  <si>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</si>
  <si>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</si>
  <si>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</si>
  <si>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</si>
  <si>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</si>
  <si>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</si>
  <si>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</si>
  <si>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</si>
  <si>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</si>
  <si>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</si>
  <si>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</si>
  <si>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</si>
  <si>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</si>
  <si>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</si>
  <si>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</si>
  <si>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</si>
  <si>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</si>
  <si>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</si>
  <si>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</si>
  <si>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</si>
  <si>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</si>
  <si>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</si>
  <si>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</si>
  <si>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</si>
  <si>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</si>
  <si>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</si>
  <si>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</si>
  <si>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</si>
  <si>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</si>
  <si>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</si>
  <si>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</si>
  <si>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</si>
  <si>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</si>
  <si>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</si>
  <si>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</si>
  <si>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</si>
  <si>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</si>
  <si>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</si>
  <si>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</si>
  <si>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</si>
  <si>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</si>
  <si>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</si>
  <si>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</si>
  <si>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</si>
  <si>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</si>
  <si>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</si>
  <si>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</si>
  <si>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</si>
  <si>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</si>
  <si>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</si>
  <si>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</si>
  <si>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</si>
  <si>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</si>
  <si>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</si>
  <si>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</si>
  <si>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</si>
  <si>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</si>
  <si>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</si>
  <si>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</si>
  <si>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</si>
  <si>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</si>
  <si>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</si>
  <si>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</si>
  <si>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</si>
  <si>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</si>
  <si>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</si>
  <si>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</si>
  <si>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</si>
  <si>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</si>
  <si>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</si>
  <si>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</si>
  <si>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</si>
  <si>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</si>
  <si>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</si>
  <si>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</si>
  <si>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</si>
  <si>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</si>
  <si>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</si>
  <si>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</si>
  <si>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</si>
  <si>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</si>
  <si>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</si>
  <si>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</si>
  <si>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</si>
  <si>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</si>
  <si>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</si>
  <si>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</si>
  <si>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</si>
  <si>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</si>
  <si>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</si>
  <si>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</si>
  <si>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</si>
  <si>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</si>
  <si>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</si>
  <si>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</si>
  <si>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</si>
  <si>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</si>
  <si>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</si>
  <si>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</si>
  <si>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</si>
  <si>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</si>
  <si>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</si>
  <si>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</si>
  <si>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</si>
  <si>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</si>
  <si>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</si>
  <si>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</si>
  <si>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</si>
  <si>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</si>
  <si>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</si>
  <si>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</si>
  <si>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</si>
  <si>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</si>
  <si>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</si>
  <si>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</si>
  <si>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</si>
  <si>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</si>
  <si>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</si>
  <si>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</si>
  <si>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</si>
  <si>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</si>
  <si>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</si>
  <si>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</si>
  <si>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</si>
  <si>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</si>
  <si>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</si>
  <si>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</si>
  <si>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</si>
  <si>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</si>
  <si>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</si>
  <si>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</si>
  <si>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</si>
  <si>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</si>
  <si>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</si>
  <si>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</si>
  <si>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</si>
  <si>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</si>
  <si>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</si>
  <si>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</si>
  <si>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</si>
  <si>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</si>
  <si>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</si>
  <si>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</si>
  <si>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</si>
  <si>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</si>
  <si>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</si>
  <si>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</si>
  <si>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</si>
  <si>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</si>
  <si>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</si>
  <si>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</si>
  <si>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</si>
  <si>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</si>
  <si>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</si>
  <si>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</si>
  <si>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</si>
  <si>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</si>
  <si>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</si>
  <si>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</si>
  <si>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</si>
  <si>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</si>
  <si>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</si>
  <si>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</si>
  <si>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</si>
  <si>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</si>
  <si>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</si>
  <si>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</si>
  <si>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</si>
  <si>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</si>
  <si>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</si>
  <si>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</si>
  <si>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</si>
  <si>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</si>
  <si>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</si>
  <si>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</si>
  <si>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</si>
  <si>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</si>
  <si>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</si>
  <si>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</si>
  <si>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</si>
  <si>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</si>
  <si>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</si>
  <si>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</si>
  <si>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</si>
  <si>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</si>
  <si>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</si>
  <si>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</si>
  <si>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</si>
  <si>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</si>
  <si>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</si>
  <si>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</si>
  <si>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</si>
  <si>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</si>
  <si>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</si>
  <si>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</si>
  <si>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</si>
  <si>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</si>
  <si>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</si>
  <si>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</si>
  <si>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</si>
  <si>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</si>
  <si>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</si>
  <si>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</si>
  <si>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</si>
  <si>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</si>
  <si>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</si>
  <si>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</si>
  <si>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</si>
  <si>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</si>
  <si>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</si>
  <si>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</si>
  <si>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</si>
  <si>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</si>
  <si>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</si>
  <si>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</si>
  <si>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</si>
  <si>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</si>
  <si>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</si>
  <si>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</si>
  <si>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</si>
  <si>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</si>
  <si>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</si>
  <si>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</si>
  <si>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</si>
  <si>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</si>
  <si>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</si>
  <si>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</si>
  <si>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</si>
  <si>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</si>
  <si>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</si>
  <si>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</si>
  <si>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</si>
  <si>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</si>
  <si>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</si>
  <si>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</si>
  <si>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</si>
  <si>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</si>
  <si>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</si>
  <si>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</si>
  <si>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</si>
  <si>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</si>
  <si>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</si>
  <si>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</si>
  <si>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</si>
  <si>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</si>
  <si>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</si>
  <si>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</si>
  <si>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</si>
  <si>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</si>
  <si>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</si>
  <si>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</si>
  <si>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</si>
  <si>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</si>
  <si>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</si>
  <si>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</si>
  <si>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</si>
  <si>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</si>
  <si>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</si>
  <si>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</si>
  <si>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</si>
  <si>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</si>
  <si>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</si>
  <si>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</si>
  <si>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</si>
  <si>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</si>
  <si>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</si>
  <si>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</si>
  <si>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</si>
  <si>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</si>
  <si>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</si>
  <si>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</si>
  <si>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</si>
  <si>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</si>
  <si>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</si>
  <si>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</si>
  <si>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</si>
  <si>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</si>
  <si>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</si>
  <si>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</si>
  <si>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</si>
  <si>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</si>
  <si>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</si>
  <si>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</si>
  <si>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</si>
  <si>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</si>
  <si>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</si>
  <si>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</si>
  <si>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</si>
  <si>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</si>
  <si>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</si>
  <si>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</si>
  <si>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</si>
  <si>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</si>
  <si>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</si>
  <si>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</si>
  <si>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</si>
  <si>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</si>
  <si>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</si>
  <si>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</si>
  <si>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</si>
  <si>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</si>
  <si>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</si>
  <si>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</si>
  <si>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</si>
  <si>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</si>
  <si>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</si>
  <si>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</si>
  <si>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</si>
  <si>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</si>
  <si>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</si>
  <si>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</si>
  <si>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</si>
  <si>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</si>
  <si>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</si>
  <si>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</si>
  <si>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</si>
  <si>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</si>
  <si>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</si>
  <si>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</si>
  <si>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</si>
  <si>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</si>
  <si>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</si>
  <si>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</si>
  <si>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</si>
  <si>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</si>
  <si>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</si>
  <si>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</si>
  <si>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</si>
  <si>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</si>
  <si>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</si>
  <si>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</si>
  <si>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</si>
  <si>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</si>
  <si>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</si>
  <si>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</si>
  <si>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</si>
  <si>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</si>
  <si>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</si>
  <si>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</si>
  <si>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</si>
  <si>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</si>
  <si>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</si>
  <si>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</si>
  <si>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</si>
  <si>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</si>
  <si>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</si>
  <si>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</si>
  <si>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</si>
  <si>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</si>
  <si>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</si>
  <si>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</si>
  <si>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</si>
  <si>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</si>
  <si>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</si>
  <si>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</si>
  <si>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</si>
  <si>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</si>
  <si>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</si>
  <si>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</si>
  <si>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</si>
  <si>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</si>
  <si>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</si>
  <si>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</si>
  <si>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</si>
  <si>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</si>
  <si>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</si>
  <si>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</si>
  <si>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</si>
  <si>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</si>
  <si>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</si>
  <si>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</si>
  <si>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</si>
  <si>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</si>
  <si>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</si>
  <si>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</si>
  <si>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</si>
  <si>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</si>
  <si>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</si>
  <si>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</si>
  <si>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</si>
  <si>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</si>
  <si>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</si>
  <si>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</si>
  <si>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</si>
  <si>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</si>
  <si>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</si>
  <si>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</si>
  <si>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</si>
  <si>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</si>
  <si>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</si>
  <si>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</si>
  <si>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</si>
  <si>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</si>
  <si>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</si>
  <si>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</si>
  <si>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</si>
  <si>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</si>
  <si>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</si>
  <si>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</si>
  <si>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</si>
  <si>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</si>
  <si>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</si>
  <si>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</si>
  <si>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</si>
  <si>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</si>
  <si>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</si>
  <si>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</si>
  <si>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</si>
  <si>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</si>
  <si>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</si>
  <si>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</si>
  <si>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</si>
  <si>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</si>
  <si>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</si>
  <si>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</si>
  <si>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</si>
  <si>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</si>
  <si>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</si>
  <si>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</si>
  <si>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</si>
  <si>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</si>
  <si>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</si>
  <si>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</si>
  <si>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</si>
  <si>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</si>
  <si>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</si>
  <si>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</si>
  <si>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</si>
  <si>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</si>
  <si>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</si>
  <si>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</si>
  <si>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</si>
  <si>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</si>
  <si>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</si>
  <si>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</si>
  <si>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</si>
  <si>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</si>
  <si>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</si>
  <si>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</si>
  <si>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</si>
  <si>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</si>
  <si>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</si>
  <si>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</si>
  <si>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</si>
  <si>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</si>
  <si>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</si>
  <si>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</si>
  <si>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</si>
  <si>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</si>
  <si>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</si>
  <si>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</si>
  <si>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</si>
  <si>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</si>
  <si>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</si>
  <si>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</si>
  <si>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</si>
  <si>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</si>
  <si>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</si>
  <si>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</si>
  <si>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</si>
  <si>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</si>
  <si>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</si>
  <si>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</si>
  <si>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</si>
  <si>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</si>
  <si>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</si>
  <si>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</si>
  <si>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</si>
  <si>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</si>
  <si>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</si>
  <si>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</si>
  <si>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</si>
  <si>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</si>
  <si>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</si>
  <si>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</si>
  <si>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</si>
  <si>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</si>
  <si>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</si>
  <si>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</si>
  <si>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</si>
  <si>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</si>
  <si>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</si>
  <si>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</si>
  <si>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</si>
  <si>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</si>
  <si>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</si>
  <si>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</si>
  <si>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</si>
  <si>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</si>
  <si>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</si>
  <si>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</si>
  <si>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</si>
  <si>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</si>
  <si>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</si>
  <si>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</si>
  <si>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</si>
  <si>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</si>
  <si>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</si>
  <si>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</si>
  <si>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</si>
  <si>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</si>
  <si>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</si>
  <si>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</si>
  <si>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</si>
  <si>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</si>
  <si>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</si>
  <si>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</si>
  <si>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</si>
  <si>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</si>
  <si>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</si>
  <si>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</si>
  <si>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</si>
  <si>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</si>
  <si>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</si>
  <si>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</si>
  <si>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</si>
  <si>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</si>
  <si>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</si>
  <si>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</si>
  <si>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</si>
  <si>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</si>
  <si>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</si>
  <si>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</si>
  <si>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</si>
  <si>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</si>
  <si>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</si>
  <si>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</si>
  <si>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</si>
  <si>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</si>
  <si>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</si>
  <si>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</si>
  <si>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</si>
  <si>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</si>
  <si>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</si>
  <si>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</si>
  <si>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</si>
  <si>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</si>
  <si>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</si>
  <si>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</si>
  <si>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</si>
  <si>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</si>
  <si>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</si>
  <si>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</si>
  <si>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</si>
  <si>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</si>
  <si>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</si>
  <si>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</si>
  <si>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</si>
  <si>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</si>
  <si>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</si>
  <si>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</si>
  <si>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</si>
  <si>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</si>
  <si>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</si>
  <si>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</si>
  <si>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</si>
  <si>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</si>
  <si>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</si>
  <si>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</si>
  <si>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</si>
  <si>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</si>
  <si>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</si>
  <si>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</si>
  <si>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</si>
  <si>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</si>
  <si>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</si>
  <si>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</si>
  <si>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</si>
  <si>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</si>
  <si>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</si>
  <si>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</si>
  <si>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</si>
  <si>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</si>
  <si>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</si>
  <si>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</si>
  <si>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</si>
  <si>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</si>
  <si>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</si>
  <si>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</si>
  <si>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</si>
  <si>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</si>
  <si>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</si>
  <si>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</si>
  <si>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</si>
  <si>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</si>
  <si>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</si>
  <si>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</si>
  <si>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</si>
  <si>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</si>
  <si>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</si>
  <si>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</si>
  <si>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</si>
  <si>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</si>
  <si>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</si>
  <si>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</si>
  <si>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</si>
  <si>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</si>
  <si>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</si>
  <si>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</si>
  <si>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</si>
  <si>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</si>
  <si>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</si>
  <si>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</si>
  <si>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</si>
  <si>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</si>
  <si>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</si>
  <si>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</si>
  <si>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</si>
  <si>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</si>
  <si>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</si>
  <si>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</si>
  <si>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</si>
  <si>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</si>
  <si>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</si>
  <si>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</si>
  <si>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</si>
  <si>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</si>
  <si>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</si>
  <si>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</si>
  <si>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</si>
  <si>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</si>
  <si>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</si>
  <si>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</si>
  <si>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</si>
  <si>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</si>
  <si>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</si>
  <si>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</si>
  <si>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</si>
  <si>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</si>
  <si>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</si>
  <si>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</si>
  <si>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</si>
  <si>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</si>
  <si>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</si>
  <si>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</si>
  <si>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</si>
  <si>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</si>
  <si>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</si>
  <si>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</si>
  <si>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</si>
  <si>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</si>
  <si>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</si>
  <si>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</si>
  <si>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</si>
  <si>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</si>
  <si>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</si>
  <si>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</si>
  <si>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</si>
  <si>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</si>
  <si>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</si>
  <si>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</si>
  <si>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</si>
  <si>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</si>
  <si>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</si>
  <si>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</si>
  <si>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</si>
  <si>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</si>
  <si>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</si>
  <si>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</si>
  <si>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</si>
  <si>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</si>
  <si>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</si>
  <si>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</si>
  <si>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</si>
  <si>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</si>
  <si>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</si>
  <si>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</si>
  <si>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</si>
  <si>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</si>
  <si>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</si>
  <si>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</si>
  <si>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</si>
  <si>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</si>
  <si>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</si>
  <si>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</si>
  <si>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</si>
  <si>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</si>
  <si>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</si>
  <si>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</si>
  <si>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</si>
  <si>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</si>
  <si>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</si>
  <si>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</si>
  <si>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</si>
  <si>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</si>
  <si>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</si>
  <si>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</si>
  <si>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</si>
  <si>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</si>
  <si>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</si>
  <si>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</si>
  <si>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</si>
  <si>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</si>
  <si>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</si>
  <si>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</si>
  <si>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</si>
  <si>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</si>
  <si>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</si>
  <si>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</si>
  <si>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</si>
  <si>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</si>
  <si>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</si>
  <si>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</si>
  <si>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</si>
  <si>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</si>
  <si>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</si>
  <si>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</si>
  <si>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</si>
  <si>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</si>
  <si>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</si>
  <si>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</si>
  <si>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</si>
  <si>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</si>
  <si>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</si>
  <si>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</si>
  <si>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</si>
  <si>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</si>
  <si>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</si>
  <si>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</si>
  <si>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</si>
  <si>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</si>
  <si>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</si>
  <si>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</si>
  <si>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</si>
  <si>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</si>
  <si>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</si>
  <si>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</si>
  <si>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</si>
  <si>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</si>
  <si>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</si>
  <si>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</si>
  <si>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</si>
  <si>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</si>
  <si>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</si>
  <si>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</si>
  <si>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</si>
  <si>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</si>
  <si>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</si>
  <si>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</si>
  <si>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</si>
  <si>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</si>
  <si>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</si>
  <si>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</si>
  <si>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</si>
  <si>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</si>
  <si>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</si>
  <si>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</si>
  <si>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</si>
  <si>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</si>
  <si>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</si>
  <si>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</si>
  <si>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</si>
  <si>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</si>
  <si>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</si>
  <si>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</si>
  <si>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</si>
  <si>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</si>
  <si>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</si>
  <si>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</si>
  <si>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</si>
  <si>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</si>
  <si>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</si>
  <si>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</si>
  <si>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</si>
  <si>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</si>
  <si>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</si>
  <si>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</si>
  <si>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</si>
  <si>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</si>
  <si>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</si>
  <si>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</si>
  <si>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</si>
  <si>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</si>
  <si>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</si>
  <si>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</si>
  <si>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</si>
  <si>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</si>
  <si>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</si>
  <si>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</si>
  <si>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</si>
  <si>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</si>
  <si>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</si>
  <si>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</si>
  <si>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</si>
  <si>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</si>
  <si>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</si>
  <si>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</si>
  <si>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</si>
  <si>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</si>
  <si>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</si>
  <si>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</si>
  <si>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</si>
  <si>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</si>
  <si>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</si>
  <si>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</si>
  <si>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</si>
  <si>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</si>
  <si>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</si>
  <si>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</si>
  <si>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</si>
  <si>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</si>
  <si>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</si>
  <si>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</si>
  <si>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</si>
  <si>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</si>
  <si>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</si>
  <si>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</si>
  <si>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</si>
  <si>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</si>
  <si>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</si>
  <si>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</si>
  <si>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</si>
  <si>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</si>
  <si>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</si>
  <si>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</si>
  <si>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</si>
  <si>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</si>
  <si>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</si>
  <si>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</si>
  <si>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</si>
  <si>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</si>
  <si>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</si>
  <si>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</si>
  <si>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</si>
  <si>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</si>
  <si>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</si>
  <si>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</si>
  <si>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</si>
  <si>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</si>
  <si>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</si>
  <si>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</si>
  <si>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</si>
  <si>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</si>
  <si>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</si>
  <si>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</si>
  <si>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</si>
  <si>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</si>
  <si>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</si>
  <si>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</si>
  <si>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</si>
  <si>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</si>
  <si>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</si>
  <si>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</si>
  <si>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</si>
  <si>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</si>
  <si>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</si>
  <si>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</si>
  <si>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</si>
  <si>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</si>
  <si>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</si>
  <si>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</si>
  <si>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</si>
  <si>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</si>
  <si>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</si>
  <si>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</si>
  <si>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</si>
  <si>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</si>
  <si>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</si>
  <si>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</si>
  <si>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</si>
  <si>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</si>
  <si>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</si>
  <si>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</si>
  <si>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</si>
  <si>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</si>
  <si>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</si>
  <si>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</si>
  <si>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</si>
  <si>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</si>
  <si>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</si>
  <si>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</si>
  <si>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</si>
  <si>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</si>
  <si>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</si>
  <si>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</si>
  <si>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</si>
  <si>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</si>
  <si>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</si>
  <si>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</si>
  <si>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</si>
  <si>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</si>
  <si>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</si>
  <si>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</si>
  <si>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</si>
  <si>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</si>
  <si>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</si>
  <si>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</si>
  <si>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</si>
  <si>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</si>
  <si>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</si>
  <si>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</si>
  <si>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</si>
  <si>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</si>
  <si>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</si>
  <si>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</si>
  <si>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</si>
  <si>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</si>
  <si>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</si>
  <si>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</si>
  <si>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</si>
  <si>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</si>
  <si>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</si>
  <si>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</si>
  <si>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</si>
  <si>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</si>
  <si>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</si>
  <si>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</si>
  <si>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</si>
  <si>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</si>
  <si>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</si>
  <si>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</si>
  <si>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</si>
  <si>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</si>
  <si>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</si>
  <si>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</si>
  <si>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</si>
  <si>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</si>
  <si>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</si>
  <si>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</si>
  <si>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</si>
  <si>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</si>
  <si>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</si>
  <si>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</si>
  <si>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</si>
  <si>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</si>
  <si>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</si>
  <si>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</si>
  <si>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</si>
  <si>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</si>
  <si>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</si>
  <si>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</si>
  <si>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</si>
  <si>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</si>
  <si>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</si>
  <si>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</si>
  <si>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</si>
  <si>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</si>
  <si>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</si>
  <si>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</si>
  <si>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</si>
  <si>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</si>
  <si>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</si>
  <si>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</si>
  <si>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</si>
  <si>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</si>
  <si>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</si>
  <si>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</si>
  <si>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</si>
  <si>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</si>
  <si>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</si>
  <si>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</si>
  <si>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</si>
  <si>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</si>
  <si>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</si>
  <si>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</si>
  <si>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</si>
  <si>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</si>
  <si>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</si>
  <si>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</si>
  <si>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</si>
  <si>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</si>
  <si>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</si>
  <si>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</si>
  <si>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</si>
  <si>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</si>
  <si>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</si>
  <si>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</si>
  <si>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</si>
  <si>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</si>
  <si>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</si>
  <si>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</si>
  <si>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</si>
  <si>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</si>
  <si>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</si>
  <si>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</si>
  <si>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</si>
  <si>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</si>
  <si>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</si>
  <si>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</si>
  <si>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</si>
  <si>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</si>
  <si>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</si>
  <si>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</si>
  <si>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</si>
  <si>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</si>
  <si>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</si>
  <si>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</si>
  <si>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</si>
  <si>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</si>
  <si>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</si>
  <si>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</si>
  <si>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</si>
  <si>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</si>
  <si>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</si>
  <si>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</si>
  <si>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</si>
  <si>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</si>
  <si>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</si>
  <si>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</si>
  <si>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</si>
  <si>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</si>
  <si>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</si>
  <si>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</si>
  <si>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</si>
  <si>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</si>
  <si>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</si>
  <si>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</si>
  <si>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</si>
  <si>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</si>
  <si>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</si>
  <si>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</si>
  <si>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</si>
  <si>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</si>
  <si>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</si>
  <si>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</si>
  <si>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</si>
  <si>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</si>
  <si>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</si>
  <si>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</si>
  <si>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</si>
  <si>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</si>
  <si>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</si>
  <si>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</si>
  <si>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</si>
  <si>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</si>
  <si>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</si>
  <si>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</si>
  <si>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</si>
  <si>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</si>
  <si>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</si>
  <si>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</si>
  <si>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</si>
  <si>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</si>
  <si>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</si>
  <si>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</si>
  <si>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</si>
  <si>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</si>
  <si>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</si>
  <si>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</si>
  <si>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</si>
  <si>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</si>
  <si>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</si>
  <si>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</si>
  <si>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</si>
  <si>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</si>
  <si>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</si>
  <si>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</si>
  <si>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</si>
  <si>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</si>
  <si>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</si>
  <si>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</si>
  <si>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</si>
  <si>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</si>
  <si>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</si>
  <si>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</si>
  <si>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</si>
  <si>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</si>
  <si>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</si>
  <si>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</si>
  <si>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</si>
  <si>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</si>
  <si>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</si>
  <si>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</si>
  <si>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</si>
  <si>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</si>
  <si>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</si>
  <si>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</si>
  <si>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</si>
  <si>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</si>
  <si>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</si>
  <si>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</si>
  <si>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</si>
  <si>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</si>
  <si>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</si>
  <si>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</si>
  <si>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</si>
  <si>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</si>
  <si>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</si>
  <si>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</si>
  <si>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</si>
  <si>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</si>
  <si>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</si>
  <si>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</si>
  <si>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</si>
  <si>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</si>
  <si>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</si>
  <si>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</si>
  <si>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</si>
  <si>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</si>
  <si>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</si>
  <si>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</si>
  <si>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</si>
  <si>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</si>
  <si>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</si>
  <si>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</si>
  <si>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</si>
  <si>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</si>
  <si>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</si>
  <si>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</si>
  <si>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</si>
  <si>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</si>
  <si>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</si>
  <si>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</si>
  <si>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</si>
  <si>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</si>
  <si>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</si>
  <si>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</si>
  <si>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</si>
  <si>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</si>
  <si>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</si>
  <si>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</si>
  <si>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</si>
  <si>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</si>
  <si>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</si>
  <si>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</si>
  <si>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</si>
  <si>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</si>
  <si>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</si>
  <si>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</si>
  <si>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</si>
  <si>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</si>
  <si>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</si>
  <si>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</si>
  <si>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</si>
  <si>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</si>
  <si>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</si>
  <si>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</si>
  <si>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</si>
  <si>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</si>
  <si>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</si>
  <si>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</si>
  <si>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</si>
  <si>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</si>
  <si>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</si>
  <si>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</si>
  <si>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</si>
  <si>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</si>
  <si>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</si>
  <si>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</si>
  <si>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</si>
  <si>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</si>
  <si>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</si>
  <si>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</si>
  <si>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</si>
  <si>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</si>
  <si>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</si>
  <si>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</si>
  <si>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</si>
  <si>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</si>
  <si>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</si>
  <si>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</si>
  <si>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</si>
  <si>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</si>
  <si>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</si>
  <si>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</si>
  <si>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</si>
  <si>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</si>
  <si>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</si>
  <si>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</si>
  <si>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</si>
  <si>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</si>
  <si>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</si>
  <si>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</si>
  <si>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</si>
  <si>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</si>
  <si>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</si>
  <si>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</si>
  <si>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</si>
  <si>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</si>
  <si>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</si>
  <si>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</si>
  <si>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</si>
  <si>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</si>
  <si>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</si>
  <si>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</si>
  <si>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</si>
  <si>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</si>
  <si>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</si>
  <si>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</si>
  <si>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</si>
  <si>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</si>
  <si>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</si>
  <si>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</si>
  <si>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</si>
  <si>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</si>
  <si>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</si>
  <si>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</si>
  <si>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</si>
  <si>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</si>
  <si>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</si>
  <si>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</si>
  <si>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</si>
  <si>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</si>
  <si>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</si>
  <si>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</si>
  <si>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</si>
  <si>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</si>
  <si>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</si>
  <si>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</si>
  <si>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</si>
  <si>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</si>
  <si>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</si>
  <si>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</si>
  <si>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</si>
  <si>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</si>
  <si>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</si>
  <si>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</si>
  <si>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</si>
  <si>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</si>
  <si>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</si>
  <si>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</si>
  <si>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</si>
  <si>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</si>
  <si>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</si>
  <si>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</si>
  <si>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</si>
  <si>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</si>
  <si>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</si>
  <si>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</si>
  <si>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</si>
  <si>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</si>
  <si>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</si>
  <si>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</si>
  <si>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</si>
  <si>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</si>
  <si>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</si>
  <si>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</si>
  <si>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</si>
  <si>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</si>
  <si>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</si>
  <si>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</si>
  <si>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</si>
  <si>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</si>
  <si>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</si>
  <si>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</si>
  <si>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</si>
  <si>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</si>
  <si>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</si>
  <si>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</si>
  <si>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</si>
  <si>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</si>
  <si>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</si>
  <si>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</si>
  <si>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</si>
  <si>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</si>
  <si>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</si>
  <si>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</si>
  <si>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</si>
  <si>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</si>
  <si>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</si>
  <si>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</si>
  <si>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</si>
  <si>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</si>
  <si>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</si>
  <si>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</si>
  <si>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</si>
  <si>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</si>
  <si>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</si>
  <si>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</si>
  <si>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</si>
  <si>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</si>
  <si>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</si>
  <si>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</si>
  <si>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</si>
  <si>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</si>
  <si>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</si>
  <si>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</si>
  <si>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</si>
  <si>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</si>
  <si>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</si>
  <si>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</si>
  <si>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</si>
  <si>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</si>
  <si>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</si>
  <si>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</si>
  <si>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</si>
  <si>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</si>
  <si>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</si>
  <si>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</si>
  <si>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</si>
  <si>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</si>
  <si>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</si>
  <si>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</si>
  <si>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</si>
  <si>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</si>
  <si>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</si>
  <si>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</si>
  <si>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</si>
  <si>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</si>
  <si>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</si>
  <si>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</si>
  <si>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</si>
  <si>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</si>
  <si>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</si>
  <si>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</si>
  <si>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</si>
  <si>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</si>
  <si>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</si>
  <si>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</si>
  <si>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</si>
  <si>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</si>
  <si>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</si>
  <si>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</si>
  <si>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</si>
  <si>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</si>
  <si>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</si>
  <si>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</si>
  <si>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</si>
  <si>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</si>
  <si>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</si>
  <si>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</si>
  <si>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</si>
  <si>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</si>
  <si>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</si>
  <si>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</si>
  <si>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</si>
  <si>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</si>
  <si>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</si>
  <si>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</si>
  <si>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</si>
  <si>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</si>
  <si>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</si>
  <si>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</si>
  <si>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</si>
  <si>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</si>
  <si>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</si>
  <si>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</si>
  <si>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</si>
  <si>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</si>
  <si>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</si>
  <si>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</si>
  <si>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</si>
  <si>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</si>
  <si>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</si>
  <si>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</si>
  <si>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</si>
  <si>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</si>
  <si>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</si>
  <si>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</si>
  <si>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</si>
  <si>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</si>
  <si>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</si>
  <si>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</si>
  <si>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</si>
  <si>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</si>
  <si>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</si>
  <si>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</si>
  <si>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</si>
  <si>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</si>
  <si>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</si>
  <si>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</si>
  <si>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</si>
  <si>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</si>
  <si>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</si>
  <si>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</si>
  <si>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</si>
  <si>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</si>
  <si>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</si>
  <si>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</si>
  <si>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</si>
  <si>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</si>
  <si>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</si>
  <si>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</si>
  <si>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</si>
  <si>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</si>
  <si>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</si>
  <si>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</si>
  <si>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</si>
  <si>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</si>
  <si>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</si>
  <si>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</si>
  <si>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</si>
  <si>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</si>
  <si>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</si>
  <si>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</si>
  <si>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</si>
  <si>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</si>
  <si>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</si>
  <si>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</si>
  <si>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</si>
  <si>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</si>
  <si>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</si>
  <si>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</si>
  <si>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</si>
  <si>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</si>
  <si>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</si>
  <si>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</si>
  <si>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</si>
  <si>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</si>
  <si>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</si>
  <si>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</si>
  <si>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</si>
  <si>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</si>
  <si>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</si>
  <si>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</si>
  <si>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</si>
  <si>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</si>
  <si>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</si>
  <si>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</si>
  <si>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</si>
  <si>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</si>
  <si>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</si>
  <si>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</si>
  <si>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</si>
  <si>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</si>
  <si>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</si>
  <si>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</si>
  <si>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</si>
  <si>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</si>
  <si>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</si>
  <si>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</si>
  <si>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</si>
  <si>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</si>
  <si>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</si>
  <si>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</si>
  <si>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</si>
  <si>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</si>
  <si>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</si>
  <si>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</si>
  <si>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</si>
  <si>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</si>
  <si>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</si>
  <si>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</si>
  <si>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</si>
  <si>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</si>
  <si>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</si>
  <si>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</si>
  <si>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</si>
  <si>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</si>
  <si>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</si>
  <si>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</si>
  <si>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</si>
  <si>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</si>
  <si>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</si>
  <si>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</si>
  <si>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</si>
  <si>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</si>
  <si>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</si>
  <si>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</si>
  <si>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</si>
  <si>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</si>
  <si>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</si>
  <si>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</si>
  <si>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</si>
  <si>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</si>
  <si>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</si>
  <si>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</si>
  <si>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</si>
  <si>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</si>
  <si>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</si>
  <si>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</si>
  <si>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</si>
  <si>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</si>
  <si>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</si>
  <si>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</si>
  <si>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</si>
  <si>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</si>
  <si>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</si>
  <si>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</si>
  <si>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</si>
  <si>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</si>
  <si>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</si>
  <si>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</si>
  <si>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</si>
  <si>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</si>
  <si>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</si>
  <si>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</si>
  <si>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</si>
  <si>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</si>
  <si>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</si>
  <si>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</si>
  <si>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</si>
  <si>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</si>
  <si>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</si>
  <si>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</si>
  <si>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</si>
  <si>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</si>
  <si>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</si>
  <si>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</si>
  <si>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</si>
  <si>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</si>
  <si>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</si>
  <si>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</si>
  <si>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</si>
  <si>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</si>
  <si>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</si>
  <si>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</si>
  <si>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</si>
  <si>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</si>
  <si>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</si>
  <si>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</si>
  <si>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</si>
  <si>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</si>
  <si>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</si>
  <si>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</si>
  <si>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</si>
  <si>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</si>
  <si>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</si>
  <si>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</si>
  <si>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</si>
  <si>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</si>
  <si>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</si>
  <si>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</si>
  <si>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</si>
  <si>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</si>
  <si>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</si>
  <si>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</si>
  <si>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</si>
  <si>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</si>
  <si>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</si>
  <si>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</si>
  <si>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</si>
  <si>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</si>
  <si>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</si>
  <si>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</si>
  <si>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</si>
  <si>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</si>
  <si>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</si>
  <si>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</si>
  <si>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</si>
  <si>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</si>
  <si>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</si>
  <si>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</si>
  <si>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</si>
  <si>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</si>
  <si>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</si>
  <si>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</si>
  <si>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</si>
  <si>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</si>
  <si>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</si>
  <si>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</si>
  <si>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</si>
  <si>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</si>
  <si>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</si>
  <si>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</si>
  <si>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</si>
  <si>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</si>
  <si>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</si>
  <si>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</si>
  <si>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</si>
  <si>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</si>
  <si>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</si>
  <si>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</si>
  <si>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</si>
  <si>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</si>
  <si>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</si>
  <si>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</si>
  <si>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</si>
  <si>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</si>
  <si>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</si>
  <si>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</si>
  <si>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</si>
  <si>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</si>
  <si>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</si>
  <si>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</si>
  <si>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</si>
  <si>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</si>
  <si>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</si>
  <si>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</si>
  <si>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</si>
  <si>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</si>
  <si>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</si>
  <si>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</si>
  <si>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</si>
  <si>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</si>
  <si>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</si>
  <si>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</si>
  <si>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</si>
  <si>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</si>
  <si>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</si>
  <si>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</si>
  <si>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</si>
  <si>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</si>
  <si>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</si>
  <si>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</si>
  <si>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</si>
  <si>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</si>
  <si>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</si>
  <si>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</si>
  <si>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</si>
  <si>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</si>
  <si>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</si>
  <si>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</si>
  <si>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</si>
  <si>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</si>
  <si>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</si>
  <si>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</si>
  <si>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</si>
  <si>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</si>
  <si>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</si>
  <si>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</si>
  <si>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</si>
  <si>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</si>
  <si>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</si>
  <si>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</si>
  <si>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</si>
  <si>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</si>
  <si>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</si>
  <si>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</si>
  <si>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</si>
  <si>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</si>
  <si>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</si>
  <si>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</si>
  <si>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</si>
  <si>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</si>
  <si>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</si>
  <si>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</si>
  <si>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</si>
  <si>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</si>
  <si>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</si>
  <si>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</si>
  <si>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</si>
  <si>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</si>
  <si>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</si>
  <si>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</si>
  <si>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</si>
  <si>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</si>
  <si>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</si>
  <si>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</si>
  <si>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</si>
  <si>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</si>
  <si>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</si>
  <si>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</si>
  <si>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</si>
  <si>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</si>
  <si>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</si>
  <si>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</si>
  <si>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</si>
  <si>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</si>
  <si>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</si>
  <si>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</si>
  <si>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</si>
  <si>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</si>
  <si>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</si>
  <si>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</si>
  <si>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</si>
  <si>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</si>
  <si>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</si>
  <si>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</si>
  <si>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</si>
  <si>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</si>
  <si>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</si>
  <si>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</si>
  <si>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</si>
  <si>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</si>
  <si>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</si>
  <si>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</si>
  <si>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</si>
  <si>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</si>
  <si>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</si>
  <si>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</si>
  <si>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</si>
  <si>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</si>
  <si>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</si>
  <si>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</si>
  <si>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</si>
  <si>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</si>
  <si>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</si>
  <si>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</si>
  <si>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</si>
  <si>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</si>
  <si>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</si>
  <si>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</si>
  <si>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</si>
  <si>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</si>
  <si>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</si>
  <si>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</si>
  <si>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</si>
  <si>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</si>
  <si>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</si>
  <si>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</si>
  <si>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</si>
  <si>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</si>
  <si>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</si>
  <si>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</si>
  <si>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</si>
  <si>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</si>
  <si>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</si>
  <si>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</si>
  <si>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</si>
  <si>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</si>
  <si>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</si>
  <si>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</si>
  <si>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</si>
  <si>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</si>
  <si>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</si>
  <si>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</si>
  <si>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</si>
  <si>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</si>
  <si>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</si>
  <si>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</si>
  <si>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</si>
  <si>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</si>
  <si>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</si>
  <si>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</si>
  <si>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</si>
  <si>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</si>
  <si>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</si>
  <si>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</si>
  <si>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</si>
  <si>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</si>
  <si>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</si>
  <si>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</si>
  <si>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</si>
  <si>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</si>
  <si>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</si>
  <si>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</si>
  <si>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</si>
  <si>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</si>
  <si>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</si>
  <si>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</si>
  <si>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</si>
  <si>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</si>
  <si>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</si>
  <si>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</si>
  <si>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</si>
  <si>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</si>
  <si>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</si>
  <si>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</si>
  <si>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</si>
  <si>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</si>
  <si>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</si>
  <si>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</si>
  <si>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</si>
  <si>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</si>
  <si>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</si>
  <si>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</si>
  <si>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</si>
  <si>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</si>
  <si>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</si>
  <si>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</si>
  <si>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</si>
  <si>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</si>
  <si>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</si>
  <si>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</si>
  <si>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</si>
  <si>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</si>
  <si>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</si>
  <si>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</si>
  <si>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</si>
  <si>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</si>
  <si>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</si>
  <si>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</si>
  <si>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</si>
  <si>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</si>
  <si>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</si>
  <si>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</si>
  <si>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</si>
  <si>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</si>
  <si>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</si>
  <si>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</si>
  <si>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</si>
  <si>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</si>
  <si>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</si>
  <si>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</si>
  <si>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</si>
  <si>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</si>
  <si>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</si>
  <si>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</si>
  <si>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</si>
  <si>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</si>
  <si>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</si>
  <si>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</si>
  <si>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</si>
  <si>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</si>
  <si>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</si>
  <si>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</si>
  <si>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</si>
  <si>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</si>
  <si>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</si>
  <si>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</si>
  <si>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</si>
  <si>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</si>
  <si>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</si>
  <si>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</si>
  <si>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</si>
  <si>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</si>
  <si>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</si>
  <si>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</si>
  <si>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</si>
  <si>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</si>
  <si>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</si>
  <si>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</si>
  <si>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</si>
  <si>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</si>
  <si>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</si>
  <si>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</si>
  <si>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</si>
  <si>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</si>
  <si>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</si>
  <si>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</si>
  <si>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</si>
  <si>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</si>
  <si>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</si>
  <si>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</si>
  <si>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</si>
  <si>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</si>
  <si>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</si>
  <si>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</si>
  <si>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</si>
  <si>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</si>
  <si>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</si>
  <si>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</si>
  <si>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</si>
  <si>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</si>
  <si>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</si>
  <si>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</si>
  <si>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</si>
  <si>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</si>
  <si>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</si>
  <si>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</si>
  <si>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</si>
  <si>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</si>
  <si>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</si>
  <si>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</si>
  <si>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</si>
  <si>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</si>
  <si>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</si>
  <si>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</si>
  <si>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</si>
  <si>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</si>
  <si>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</si>
  <si>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</si>
  <si>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</si>
  <si>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</si>
  <si>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</si>
  <si>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</si>
  <si>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</si>
  <si>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</si>
  <si>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</si>
  <si>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</si>
  <si>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</si>
  <si>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</si>
  <si>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</si>
  <si>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</si>
  <si>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</si>
  <si>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</si>
  <si>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</si>
  <si>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</si>
  <si>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</si>
  <si>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</si>
  <si>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</si>
  <si>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</si>
  <si>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</si>
  <si>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</si>
  <si>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</si>
  <si>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</si>
  <si>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</si>
  <si>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</si>
  <si>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</si>
  <si>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</si>
  <si>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</si>
  <si>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</si>
  <si>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</si>
  <si>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</si>
  <si>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</si>
  <si>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</si>
  <si>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</si>
  <si>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</si>
  <si>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</si>
  <si>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</si>
  <si>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</si>
  <si>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</si>
  <si>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</si>
  <si>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</si>
  <si>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</si>
  <si>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</si>
  <si>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</si>
  <si>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</si>
  <si>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</si>
  <si>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</si>
  <si>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</si>
  <si>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</si>
  <si>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</si>
  <si>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</si>
  <si>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</si>
  <si>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</si>
  <si>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</si>
  <si>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</si>
  <si>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</si>
  <si>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</si>
  <si>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</si>
  <si>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</si>
  <si>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</si>
  <si>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</si>
  <si>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</si>
  <si>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</si>
  <si>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</si>
  <si>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</si>
  <si>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</si>
  <si>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</si>
  <si>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</si>
  <si>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</si>
  <si>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</si>
  <si>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</si>
  <si>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</si>
  <si>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</si>
  <si>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</si>
  <si>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</si>
  <si>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</si>
  <si>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</si>
  <si>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</si>
  <si>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</si>
  <si>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</si>
  <si>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</si>
  <si>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</si>
  <si>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</si>
  <si>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</si>
  <si>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</si>
  <si>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</si>
  <si>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</si>
  <si>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</si>
  <si>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</si>
  <si>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</si>
  <si>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</si>
  <si>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</si>
  <si>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</si>
  <si>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</si>
  <si>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</si>
  <si>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</si>
  <si>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</si>
  <si>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</si>
  <si>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</si>
  <si>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</si>
  <si>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</si>
  <si>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</si>
  <si>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</si>
  <si>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</si>
  <si>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</si>
  <si>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</si>
  <si>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</si>
  <si>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</si>
  <si>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</si>
  <si>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</si>
  <si>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</si>
  <si>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</si>
  <si>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</si>
  <si>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</si>
  <si>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</si>
  <si>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</si>
  <si>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</si>
  <si>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</si>
  <si>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</si>
  <si>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</si>
  <si>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</si>
  <si>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</si>
  <si>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</si>
  <si>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</si>
  <si>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</si>
  <si>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</si>
  <si>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</si>
  <si>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</si>
  <si>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</si>
  <si>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</si>
  <si>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</si>
  <si>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</si>
  <si>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</si>
  <si>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</si>
  <si>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</si>
  <si>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</si>
  <si>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</si>
  <si>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</si>
  <si>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</si>
  <si>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</si>
  <si>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</si>
  <si>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</si>
  <si>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</si>
  <si>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</si>
  <si>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</si>
  <si>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</si>
  <si>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</si>
  <si>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</si>
  <si>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</si>
  <si>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</si>
  <si>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</si>
  <si>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</si>
  <si>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</si>
  <si>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</si>
  <si>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</si>
  <si>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</si>
  <si>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</si>
  <si>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</si>
  <si>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</si>
  <si>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</si>
  <si>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</si>
  <si>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</si>
  <si>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</si>
  <si>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</si>
  <si>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</si>
  <si>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</si>
  <si>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</si>
  <si>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</si>
  <si>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</si>
  <si>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</si>
  <si>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</si>
  <si>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</si>
  <si>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</si>
  <si>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</si>
  <si>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</si>
  <si>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</si>
  <si>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</si>
  <si>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</si>
  <si>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</si>
  <si>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</si>
  <si>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</si>
  <si>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</si>
  <si>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</si>
  <si>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</si>
  <si>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</si>
  <si>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</si>
  <si>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</si>
  <si>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</si>
  <si>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</si>
  <si>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</si>
  <si>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</si>
  <si>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</si>
  <si>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</si>
  <si>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</si>
  <si>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</si>
  <si>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</si>
  <si>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</si>
  <si>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</si>
  <si>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</si>
  <si>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</si>
  <si>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</si>
  <si>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</si>
  <si>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</si>
  <si>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</si>
  <si>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</si>
  <si>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</si>
  <si>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</si>
  <si>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</si>
  <si>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</si>
  <si>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</si>
  <si>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</si>
  <si>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</si>
  <si>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</si>
  <si>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</si>
  <si>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</si>
  <si>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</si>
  <si>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</si>
  <si>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</si>
  <si>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</si>
  <si>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</si>
  <si>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</si>
  <si>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</si>
  <si>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</si>
  <si>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</si>
  <si>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</si>
  <si>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</si>
  <si>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</si>
  <si>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</si>
  <si>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</si>
  <si>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</si>
  <si>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</si>
  <si>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</si>
  <si>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</si>
  <si>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</si>
  <si>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</si>
  <si>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</si>
  <si>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</si>
  <si>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</si>
  <si>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</si>
  <si>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</si>
  <si>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</si>
  <si>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</si>
  <si>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</si>
  <si>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</si>
  <si>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</si>
  <si>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</si>
  <si>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</si>
  <si>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</si>
  <si>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</si>
  <si>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</si>
  <si>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</si>
  <si>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</si>
  <si>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</si>
  <si>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</si>
  <si>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</si>
  <si>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</si>
  <si>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</si>
  <si>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</si>
  <si>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</si>
  <si>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</si>
  <si>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</si>
  <si>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</si>
  <si>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</si>
  <si>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</si>
  <si>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</si>
  <si>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</si>
  <si>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</si>
  <si>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</si>
  <si>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</si>
  <si>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</si>
  <si>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</si>
  <si>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</si>
  <si>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</si>
  <si>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</si>
  <si>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</si>
  <si>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</si>
  <si>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</si>
  <si>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</si>
  <si>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</si>
  <si>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</si>
  <si>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</si>
  <si>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</si>
  <si>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</si>
  <si>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</si>
  <si>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</si>
  <si>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</si>
  <si>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</si>
  <si>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</si>
  <si>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</si>
  <si>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</si>
  <si>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</si>
  <si>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</si>
  <si>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</si>
  <si>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</si>
  <si>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</si>
  <si>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</si>
  <si>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</si>
  <si>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</si>
  <si>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</si>
  <si>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</si>
  <si>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</si>
  <si>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</si>
  <si>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</si>
  <si>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</si>
  <si>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</si>
  <si>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</si>
  <si>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</si>
  <si>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</si>
  <si>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</si>
  <si>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</si>
  <si>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</si>
  <si>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</si>
  <si>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</si>
  <si>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</si>
  <si>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</si>
  <si>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</si>
  <si>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</si>
  <si>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</si>
  <si>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</si>
  <si>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</si>
  <si>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</si>
  <si>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</si>
  <si>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</si>
  <si>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</si>
  <si>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</si>
  <si>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</si>
  <si>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</si>
  <si>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</si>
  <si>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</si>
  <si>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</si>
  <si>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</si>
  <si>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</si>
  <si>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</si>
  <si>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</si>
  <si>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</si>
  <si>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</si>
  <si>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</si>
  <si>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</si>
  <si>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</si>
  <si>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</si>
  <si>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</si>
  <si>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</si>
  <si>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</si>
  <si>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</si>
  <si>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</si>
  <si>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</si>
  <si>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</si>
  <si>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</si>
  <si>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</si>
  <si>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</si>
  <si>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</si>
  <si>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</si>
  <si>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</si>
  <si>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</si>
  <si>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</si>
  <si>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</si>
  <si>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</si>
  <si>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</si>
  <si>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</si>
  <si>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</si>
  <si>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</si>
  <si>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</si>
  <si>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</si>
  <si>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</si>
  <si>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</si>
  <si>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</si>
  <si>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</si>
  <si>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</si>
  <si>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</si>
  <si>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</si>
  <si>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</si>
  <si>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</si>
  <si>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</si>
  <si>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</si>
  <si>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</si>
  <si>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</si>
  <si>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</si>
  <si>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</si>
  <si>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</si>
  <si>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</si>
  <si>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</si>
  <si>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</si>
  <si>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</si>
  <si>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</si>
  <si>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</si>
  <si>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</si>
  <si>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</si>
  <si>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</si>
  <si>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</si>
  <si>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</si>
  <si>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</si>
  <si>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</si>
  <si>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</si>
  <si>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</si>
  <si>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</si>
  <si>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</si>
  <si>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</si>
  <si>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</si>
  <si>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</si>
  <si>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</si>
  <si>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</si>
  <si>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</si>
  <si>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</si>
  <si>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</si>
  <si>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</si>
  <si>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</si>
  <si>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</si>
  <si>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</si>
  <si>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</si>
  <si>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</si>
  <si>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</si>
  <si>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</si>
  <si>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</si>
  <si>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</si>
  <si>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</si>
  <si>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</si>
  <si>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</si>
  <si>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</si>
  <si>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</si>
  <si>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</si>
  <si>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</si>
  <si>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</si>
  <si>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</si>
  <si>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</si>
  <si>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</si>
  <si>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</si>
  <si>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</si>
  <si>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</si>
  <si>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</si>
  <si>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</si>
  <si>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</si>
  <si>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</si>
  <si>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</si>
  <si>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</si>
  <si>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</si>
  <si>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</si>
  <si>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</si>
  <si>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</si>
  <si>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</si>
  <si>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</si>
  <si>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</si>
  <si>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</si>
  <si>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</si>
  <si>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</si>
  <si>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</si>
  <si>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</si>
  <si>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</si>
  <si>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</si>
  <si>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</si>
  <si>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</si>
  <si>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</si>
  <si>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</si>
  <si>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</si>
  <si>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</si>
  <si>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</si>
  <si>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</si>
  <si>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</si>
  <si>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</si>
  <si>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</si>
  <si>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</si>
  <si>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</si>
  <si>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</si>
  <si>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</si>
  <si>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</si>
  <si>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</si>
  <si>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</si>
  <si>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</si>
  <si>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</si>
  <si>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</si>
  <si>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</si>
  <si>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</si>
  <si>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</si>
  <si>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</si>
  <si>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</si>
  <si>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</si>
  <si>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</si>
  <si>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</si>
  <si>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</si>
  <si>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</si>
  <si>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</si>
  <si>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</si>
  <si>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</si>
  <si>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</si>
  <si>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</si>
  <si>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</si>
  <si>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</si>
  <si>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</si>
  <si>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</si>
  <si>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</si>
  <si>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</si>
  <si>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</si>
  <si>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</si>
  <si>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</si>
  <si>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</si>
  <si>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</si>
  <si>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</si>
  <si>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</si>
  <si>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</si>
  <si>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</si>
  <si>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</si>
  <si>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</si>
  <si>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</si>
  <si>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</si>
  <si>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</si>
  <si>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</si>
  <si>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</si>
  <si>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</si>
  <si>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</si>
  <si>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</si>
  <si>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</si>
  <si>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</si>
  <si>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</si>
  <si>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</si>
  <si>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</si>
  <si>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</si>
  <si>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</si>
  <si>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</si>
  <si>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</si>
  <si>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</si>
  <si>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</si>
  <si>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</si>
  <si>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</si>
  <si>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</si>
  <si>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</si>
  <si>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</si>
  <si>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</si>
  <si>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</si>
  <si>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</si>
  <si>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</si>
  <si>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</si>
  <si>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</si>
  <si>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</si>
  <si>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</si>
  <si>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</si>
  <si>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</si>
  <si>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</si>
  <si>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</si>
  <si>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</si>
  <si>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</si>
  <si>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</si>
  <si>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</si>
  <si>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</si>
  <si>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</si>
  <si>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</si>
  <si>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</si>
  <si>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</si>
  <si>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</si>
  <si>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</si>
  <si>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</si>
  <si>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</si>
  <si>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</si>
  <si>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</si>
  <si>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</si>
  <si>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</si>
  <si>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</si>
  <si>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</si>
  <si>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</si>
  <si>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</si>
  <si>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</si>
  <si>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</si>
  <si>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</si>
  <si>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</si>
  <si>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</si>
  <si>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</si>
  <si>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</si>
  <si>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</si>
  <si>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</si>
  <si>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</si>
  <si>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</si>
  <si>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</si>
  <si>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</si>
  <si>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</si>
  <si>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</si>
  <si>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</si>
  <si>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</si>
  <si>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</si>
  <si>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</si>
  <si>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</si>
  <si>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</si>
  <si>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</si>
  <si>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</si>
  <si>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</si>
  <si>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</si>
  <si>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</si>
  <si>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</si>
  <si>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</si>
  <si>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</si>
  <si>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</si>
  <si>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</si>
  <si>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</si>
  <si>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</si>
  <si>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</si>
  <si>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</si>
  <si>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</si>
  <si>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</si>
  <si>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</si>
  <si>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</si>
  <si>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</si>
  <si>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</si>
  <si>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</si>
  <si>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</si>
  <si>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</si>
  <si>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</si>
  <si>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</si>
  <si>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</si>
  <si>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</si>
  <si>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</si>
  <si>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</si>
  <si>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</si>
  <si>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</si>
  <si>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</si>
  <si>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</si>
  <si>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</si>
  <si>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</si>
  <si>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</si>
  <si>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</si>
  <si>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</si>
  <si>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</si>
  <si>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</si>
  <si>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</si>
  <si>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</si>
  <si>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</si>
  <si>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</si>
  <si>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</si>
  <si>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</si>
  <si>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</si>
  <si>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</si>
  <si>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</si>
  <si>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</si>
  <si>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</si>
  <si>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</si>
  <si>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</si>
  <si>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</si>
  <si>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</si>
  <si>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</si>
  <si>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</si>
  <si>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</si>
  <si>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</si>
  <si>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</si>
  <si>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</si>
  <si>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</si>
  <si>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</si>
  <si>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</si>
  <si>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</si>
  <si>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</si>
  <si>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</si>
  <si>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</si>
  <si>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</si>
  <si>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</si>
  <si>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</si>
  <si>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</si>
  <si>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</si>
  <si>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</si>
  <si>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</si>
  <si>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</si>
  <si>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</si>
  <si>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</si>
  <si>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</si>
  <si>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</si>
  <si>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</si>
  <si>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</si>
  <si>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</si>
  <si>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</si>
  <si>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</si>
  <si>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</si>
  <si>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</si>
  <si>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</si>
  <si>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</si>
  <si>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</si>
  <si>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</si>
  <si>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</si>
  <si>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</si>
  <si>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</si>
  <si>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</si>
  <si>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</si>
  <si>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</si>
  <si>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</si>
  <si>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</si>
  <si>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</si>
  <si>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</si>
  <si>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</si>
  <si>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</si>
  <si>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</si>
  <si>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</si>
  <si>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</si>
  <si>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</si>
  <si>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</si>
  <si>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</si>
  <si>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</si>
  <si>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</si>
  <si>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</si>
  <si>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</si>
  <si>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</si>
  <si>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</si>
  <si>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</si>
  <si>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</si>
  <si>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</si>
  <si>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</si>
  <si>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</si>
  <si>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</si>
  <si>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</si>
  <si>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</si>
  <si>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</si>
  <si>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</si>
  <si>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</si>
  <si>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</si>
  <si>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</si>
  <si>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</si>
  <si>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</si>
  <si>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</si>
  <si>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</si>
  <si>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</si>
  <si>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</si>
  <si>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</si>
  <si>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</si>
  <si>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</si>
  <si>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</si>
  <si>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</si>
  <si>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</si>
  <si>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</si>
  <si>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</si>
  <si>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</si>
  <si>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</si>
  <si>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</si>
  <si>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</si>
  <si>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</si>
  <si>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</si>
  <si>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</si>
  <si>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</si>
  <si>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</si>
  <si>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</si>
  <si>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</si>
  <si>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</si>
  <si>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</si>
  <si>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</si>
  <si>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</si>
  <si>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</si>
  <si>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</si>
  <si>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</si>
  <si>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</si>
  <si>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</si>
  <si>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</si>
  <si>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</si>
  <si>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</si>
  <si>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</si>
  <si>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</si>
  <si>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</si>
  <si>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</si>
  <si>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</si>
  <si>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</si>
  <si>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</si>
  <si>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</si>
  <si>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</si>
  <si>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</si>
  <si>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</si>
  <si>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</si>
  <si>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</si>
  <si>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</si>
  <si>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</si>
  <si>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</si>
  <si>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</si>
  <si>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</si>
  <si>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</si>
  <si>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</si>
  <si>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</si>
  <si>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</si>
  <si>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</si>
  <si>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</si>
  <si>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</si>
  <si>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</si>
  <si>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</si>
  <si>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</si>
  <si>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</si>
  <si>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</si>
  <si>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</si>
  <si>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</si>
  <si>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</si>
  <si>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</si>
  <si>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</si>
  <si>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</si>
  <si>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</si>
  <si>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</si>
  <si>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</si>
  <si>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</si>
  <si>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</si>
  <si>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</si>
  <si>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</si>
  <si>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</si>
  <si>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</si>
  <si>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</si>
  <si>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</si>
  <si>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</si>
  <si>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</si>
  <si>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</si>
  <si>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</si>
  <si>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</si>
  <si>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</si>
  <si>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</si>
  <si>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</si>
  <si>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</si>
  <si>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</si>
  <si>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</si>
  <si>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</si>
  <si>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</si>
  <si>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</si>
  <si>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</si>
  <si>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</si>
  <si>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</si>
  <si>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</si>
  <si>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</si>
  <si>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</si>
  <si>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</si>
  <si>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</si>
  <si>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</si>
  <si>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</si>
  <si>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</si>
  <si>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</si>
  <si>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</si>
  <si>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</si>
  <si>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</si>
  <si>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</si>
  <si>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</si>
  <si>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</si>
  <si>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</si>
  <si>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</si>
  <si>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</si>
  <si>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</si>
  <si>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</si>
  <si>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</si>
  <si>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</si>
  <si>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</si>
  <si>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</si>
  <si>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</si>
  <si>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</si>
  <si>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</si>
  <si>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</si>
  <si>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</si>
  <si>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</si>
  <si>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</si>
  <si>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</si>
  <si>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</si>
  <si>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</si>
  <si>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</si>
  <si>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</si>
  <si>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</si>
  <si>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</si>
  <si>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</si>
  <si>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</si>
  <si>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</si>
  <si>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</si>
  <si>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</si>
  <si>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</si>
  <si>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</si>
  <si>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</si>
  <si>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</si>
  <si>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</si>
  <si>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</si>
  <si>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</si>
  <si>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</si>
  <si>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</si>
  <si>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</si>
  <si>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</si>
  <si>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</si>
  <si>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</si>
  <si>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</si>
  <si>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</si>
  <si>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</si>
  <si>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</si>
  <si>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</si>
  <si>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</si>
  <si>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</si>
  <si>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</si>
  <si>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</si>
  <si>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</si>
  <si>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</si>
  <si>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</si>
  <si>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</si>
  <si>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</si>
  <si>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</si>
  <si>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</si>
  <si>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</si>
  <si>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</si>
  <si>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</si>
  <si>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</si>
  <si>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</si>
  <si>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</si>
  <si>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</si>
  <si>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</si>
  <si>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</si>
  <si>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</si>
  <si>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</si>
  <si>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</si>
  <si>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</si>
  <si>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</si>
  <si>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</si>
  <si>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</si>
  <si>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</si>
  <si>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</si>
  <si>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</si>
  <si>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</si>
  <si>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</si>
  <si>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</si>
  <si>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</si>
  <si>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</si>
  <si>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</si>
  <si>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</si>
  <si>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</si>
  <si>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</si>
  <si>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</si>
  <si>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</si>
  <si>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</si>
  <si>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</si>
  <si>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</si>
  <si>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</si>
  <si>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</si>
  <si>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</si>
  <si>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</si>
  <si>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</si>
  <si>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</si>
  <si>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</si>
  <si>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</si>
  <si>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</si>
  <si>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</si>
  <si>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</si>
  <si>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</si>
  <si>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</si>
  <si>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</si>
  <si>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</si>
  <si>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</si>
  <si>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</si>
  <si>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</si>
  <si>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</si>
  <si>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</si>
  <si>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</si>
  <si>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</si>
  <si>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</si>
  <si>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</si>
  <si>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</si>
  <si>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</si>
  <si>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</si>
  <si>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</si>
  <si>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</si>
  <si>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</si>
  <si>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</si>
  <si>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</si>
  <si>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</si>
  <si>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</si>
  <si>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</si>
  <si>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</si>
  <si>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</si>
  <si>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</si>
  <si>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</si>
  <si>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</si>
  <si>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</si>
  <si>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</si>
  <si>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</si>
  <si>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</si>
  <si>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</si>
  <si>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</si>
  <si>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</si>
  <si>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</si>
  <si>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</si>
  <si>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</si>
  <si>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</si>
  <si>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</si>
  <si>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</si>
  <si>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</si>
  <si>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</si>
  <si>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</si>
  <si>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</si>
  <si>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</si>
  <si>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</si>
  <si>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</si>
  <si>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</si>
  <si>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</si>
  <si>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</si>
  <si>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</si>
  <si>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</si>
  <si>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</si>
  <si>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</si>
  <si>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</si>
  <si>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</si>
  <si>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</si>
  <si>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</si>
  <si>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</si>
  <si>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</si>
  <si>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</si>
  <si>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</si>
  <si>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</si>
  <si>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</si>
  <si>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</si>
  <si>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</si>
  <si>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</si>
  <si>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</si>
  <si>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</si>
  <si>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</si>
  <si>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</si>
  <si>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</si>
  <si>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</si>
  <si>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</si>
  <si>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</si>
  <si>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</si>
  <si>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</si>
  <si>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</si>
  <si>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</si>
  <si>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</si>
  <si>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</si>
  <si>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</si>
  <si>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</si>
  <si>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</si>
  <si>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</si>
  <si>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</si>
  <si>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</si>
  <si>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</si>
  <si>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</si>
  <si>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</si>
  <si>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</si>
  <si>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</si>
  <si>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</si>
  <si>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</si>
  <si>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</si>
  <si>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</si>
  <si>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</si>
  <si>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</si>
  <si>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</si>
  <si>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</si>
  <si>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</si>
  <si>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</si>
  <si>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</si>
  <si>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</si>
  <si>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</si>
  <si>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</si>
  <si>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</si>
  <si>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</si>
  <si>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</si>
  <si>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</si>
  <si>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</si>
  <si>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</si>
  <si>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</si>
  <si>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</si>
  <si>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</si>
  <si>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</si>
  <si>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</si>
  <si>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</si>
  <si>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</si>
  <si>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</si>
  <si>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</si>
  <si>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</si>
  <si>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</si>
  <si>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</si>
  <si>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</si>
  <si>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</si>
  <si>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</si>
  <si>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</si>
  <si>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</si>
  <si>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</si>
  <si>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</si>
  <si>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</si>
  <si>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</si>
  <si>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</si>
  <si>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</si>
  <si>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</si>
  <si>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</si>
  <si>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</si>
  <si>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</si>
  <si>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</si>
  <si>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</si>
  <si>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</si>
  <si>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</si>
  <si>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</si>
  <si>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</si>
  <si>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</si>
  <si>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</si>
  <si>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</si>
  <si>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</si>
  <si>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</si>
  <si>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</si>
  <si>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</si>
  <si>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</si>
  <si>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</si>
  <si>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</si>
  <si>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</si>
  <si>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</si>
  <si>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</si>
  <si>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</si>
  <si>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</si>
  <si>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</si>
  <si>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</si>
  <si>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</si>
  <si>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</si>
  <si>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</si>
  <si>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</si>
  <si>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</si>
  <si>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</si>
  <si>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</si>
  <si>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</si>
  <si>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</si>
  <si>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</si>
  <si>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</si>
  <si>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</si>
  <si>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</si>
  <si>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</si>
  <si>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</si>
  <si>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</si>
  <si>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</si>
  <si>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</si>
  <si>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</si>
  <si>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</si>
  <si>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</si>
  <si>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</si>
  <si>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</si>
  <si>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</si>
  <si>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</si>
  <si>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</si>
  <si>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</si>
  <si>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</si>
  <si>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</si>
  <si>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</si>
  <si>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</si>
  <si>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</si>
  <si>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</si>
  <si>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</si>
  <si>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</si>
  <si>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</si>
  <si>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</si>
  <si>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</si>
  <si>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</si>
  <si>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</si>
  <si>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</si>
  <si>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</si>
  <si>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</si>
  <si>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</si>
  <si>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</si>
  <si>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</si>
  <si>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</si>
  <si>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</si>
  <si>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</si>
  <si>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</si>
  <si>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</si>
  <si>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</si>
  <si>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</si>
  <si>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</si>
  <si>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</si>
  <si>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</si>
  <si>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</si>
  <si>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</si>
  <si>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</si>
  <si>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</si>
  <si>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</si>
  <si>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</si>
  <si>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</si>
  <si>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</si>
  <si>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</si>
  <si>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</si>
  <si>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</si>
  <si>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</si>
  <si>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</si>
  <si>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</si>
  <si>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</si>
  <si>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</si>
  <si>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</si>
  <si>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</si>
  <si>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</si>
  <si>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</si>
  <si>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</si>
  <si>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</si>
  <si>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</si>
  <si>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</si>
  <si>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</si>
  <si>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</si>
  <si>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</si>
  <si>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</si>
  <si>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</si>
  <si>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</si>
  <si>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</si>
  <si>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</si>
  <si>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</si>
  <si>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</si>
  <si>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</si>
  <si>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</si>
  <si>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</si>
  <si>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</si>
  <si>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</si>
  <si>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</si>
  <si>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</si>
  <si>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</si>
  <si>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</si>
  <si>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</si>
  <si>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</si>
  <si>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</si>
  <si>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</si>
  <si>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</si>
  <si>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</si>
  <si>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</si>
  <si>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</si>
  <si>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</si>
  <si>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</si>
  <si>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</si>
  <si>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</si>
  <si>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</si>
  <si>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</si>
  <si>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</si>
  <si>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</si>
  <si>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</si>
  <si>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</si>
  <si>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</si>
  <si>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</si>
  <si>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</si>
  <si>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</si>
  <si>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</si>
  <si>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</si>
  <si>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</si>
  <si>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</si>
  <si>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</si>
  <si>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</si>
  <si>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</si>
  <si>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</si>
  <si>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</si>
  <si>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</si>
  <si>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</si>
  <si>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</si>
  <si>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</si>
  <si>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</si>
  <si>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</si>
  <si>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</si>
  <si>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</si>
  <si>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</si>
  <si>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</si>
  <si>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</si>
  <si>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</si>
  <si>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</si>
  <si>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</si>
  <si>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</si>
  <si>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</si>
  <si>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</si>
  <si>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</si>
  <si>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</si>
  <si>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</si>
  <si>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</si>
  <si>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</si>
  <si>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</si>
  <si>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</si>
  <si>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</si>
  <si>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</si>
  <si>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</si>
  <si>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</si>
  <si>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</si>
  <si>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</si>
  <si>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</si>
  <si>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</si>
  <si>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</si>
  <si>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</si>
  <si>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</si>
  <si>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</si>
  <si>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</si>
  <si>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</si>
  <si>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</si>
  <si>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</si>
  <si>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</si>
  <si>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</si>
  <si>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</si>
  <si>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</si>
  <si>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</si>
  <si>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</si>
  <si>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</si>
  <si>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</si>
  <si>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</si>
  <si>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</si>
  <si>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</si>
  <si>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</si>
  <si>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</si>
  <si>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</si>
  <si>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</si>
  <si>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</si>
  <si>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</si>
  <si>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</si>
  <si>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</si>
  <si>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</si>
  <si>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</si>
  <si>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</si>
  <si>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</si>
  <si>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</si>
  <si>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</si>
  <si>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</si>
  <si>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</si>
  <si>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</si>
  <si>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</si>
  <si>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</si>
  <si>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</si>
  <si>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</si>
  <si>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</si>
  <si>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</si>
  <si>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</si>
  <si>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</si>
  <si>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</si>
  <si>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</si>
  <si>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</si>
  <si>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</si>
  <si>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</si>
  <si>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</si>
  <si>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</si>
  <si>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</si>
  <si>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</si>
  <si>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</si>
  <si>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</si>
  <si>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</si>
  <si>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</si>
  <si>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</si>
  <si>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</si>
  <si>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</si>
  <si>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</si>
  <si>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</si>
  <si>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</si>
  <si>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</si>
  <si>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</si>
  <si>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</si>
  <si>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</si>
  <si>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</si>
  <si>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</si>
  <si>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</si>
  <si>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</si>
  <si>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</si>
  <si>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</si>
  <si>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</si>
  <si>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</si>
  <si>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</si>
  <si>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</si>
  <si>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</si>
  <si>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</si>
  <si>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</si>
  <si>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</si>
  <si>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</si>
  <si>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</si>
  <si>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</si>
  <si>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</si>
  <si>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</si>
  <si>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</si>
  <si>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</si>
  <si>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</si>
  <si>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</si>
  <si>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</si>
  <si>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</si>
  <si>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</si>
  <si>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</si>
  <si>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</si>
  <si>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</si>
  <si>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</si>
  <si>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</si>
  <si>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</si>
  <si>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</si>
  <si>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</si>
  <si>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</si>
  <si>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</si>
  <si>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</si>
  <si>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</si>
  <si>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</si>
  <si>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</si>
  <si>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</si>
  <si>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</si>
  <si>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</si>
  <si>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</si>
  <si>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</si>
  <si>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</si>
  <si>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</si>
  <si>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</si>
  <si>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</si>
  <si>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</si>
  <si>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</si>
  <si>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</si>
  <si>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</si>
  <si>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</si>
  <si>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</si>
  <si>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</si>
  <si>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</si>
  <si>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</si>
  <si>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</si>
  <si>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</si>
  <si>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</si>
  <si>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</si>
  <si>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</si>
  <si>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</si>
  <si>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</si>
  <si>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</si>
  <si>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</si>
  <si>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</si>
  <si>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</si>
  <si>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</si>
  <si>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</si>
  <si>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</si>
  <si>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</si>
  <si>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</si>
  <si>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</si>
  <si>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</si>
  <si>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</si>
  <si>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</si>
  <si>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</si>
  <si>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</si>
  <si>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</si>
  <si>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</si>
  <si>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</si>
  <si>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</si>
  <si>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</si>
  <si>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</si>
  <si>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</si>
  <si>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</si>
  <si>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</si>
  <si>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</si>
  <si>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</si>
  <si>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</si>
  <si>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</si>
  <si>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</si>
  <si>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</si>
  <si>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</si>
  <si>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</si>
  <si>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</si>
  <si>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</si>
  <si>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</si>
  <si>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</si>
  <si>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</si>
  <si>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</si>
  <si>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</si>
  <si>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</si>
  <si>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</si>
  <si>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</si>
  <si>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</si>
  <si>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</si>
  <si>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</si>
  <si>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</si>
  <si>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</si>
  <si>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</si>
  <si>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</si>
  <si>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</si>
  <si>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</si>
  <si>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</si>
  <si>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</si>
  <si>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</si>
  <si>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</si>
  <si>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</si>
  <si>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</si>
  <si>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</si>
  <si>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</si>
  <si>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</si>
  <si>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</si>
  <si>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</si>
  <si>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</si>
  <si>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</si>
  <si>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</si>
  <si>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</si>
  <si>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</si>
  <si>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</si>
  <si>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</si>
  <si>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</si>
  <si>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</si>
  <si>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</si>
  <si>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</si>
  <si>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</si>
  <si>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</si>
  <si>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</si>
  <si>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</si>
  <si>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</si>
  <si>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</si>
  <si>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</si>
  <si>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</si>
  <si>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</si>
  <si>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</si>
  <si>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</si>
  <si>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</si>
  <si>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</si>
  <si>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</si>
  <si>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</si>
  <si>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</si>
  <si>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</si>
  <si>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</si>
  <si>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</si>
  <si>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</si>
  <si>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</si>
  <si>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</si>
  <si>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</si>
  <si>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</si>
  <si>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</si>
  <si>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</si>
  <si>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</si>
  <si>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</si>
  <si>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</si>
  <si>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</si>
  <si>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</si>
  <si>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</si>
  <si>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</si>
  <si>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</si>
  <si>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</si>
  <si>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</si>
  <si>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</si>
  <si>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</si>
  <si>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</si>
  <si>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</si>
  <si>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</si>
  <si>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</si>
  <si>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</si>
  <si>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</si>
  <si>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</si>
  <si>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</si>
  <si>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</si>
  <si>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</si>
  <si>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</si>
  <si>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</si>
  <si>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</si>
  <si>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</si>
  <si>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</si>
  <si>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</si>
  <si>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</si>
  <si>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</si>
  <si>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</si>
  <si>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</si>
  <si>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</si>
  <si>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</si>
  <si>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</si>
  <si>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</si>
  <si>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</si>
  <si>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</si>
  <si>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</si>
  <si>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</si>
  <si>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</si>
  <si>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</si>
  <si>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</si>
  <si>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</si>
  <si>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</si>
  <si>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</si>
  <si>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</si>
  <si>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</si>
  <si>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</si>
  <si>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</si>
  <si>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</si>
  <si>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</si>
  <si>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</si>
  <si>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</si>
  <si>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</si>
  <si>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</si>
  <si>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</si>
  <si>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</si>
  <si>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</si>
  <si>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</si>
  <si>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</si>
  <si>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</si>
  <si>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</si>
  <si>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</si>
  <si>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</si>
  <si>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</si>
  <si>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</si>
  <si>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</si>
  <si>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</si>
  <si>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</si>
  <si>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</si>
  <si>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</si>
  <si>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</si>
  <si>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</si>
  <si>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</si>
  <si>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</si>
  <si>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</si>
  <si>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</si>
  <si>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</si>
  <si>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</si>
  <si>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</si>
  <si>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</si>
  <si>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</si>
  <si>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</si>
  <si>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</si>
  <si>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</si>
  <si>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</si>
  <si>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</si>
  <si>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</si>
  <si>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</si>
  <si>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</si>
  <si>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</si>
  <si>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</si>
  <si>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</si>
  <si>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</si>
  <si>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</si>
  <si>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</si>
  <si>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</si>
  <si>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</si>
  <si>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</si>
  <si>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</si>
  <si>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</si>
  <si>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</si>
  <si>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</si>
  <si>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</si>
  <si>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</si>
  <si>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</si>
  <si>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</si>
  <si>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</si>
  <si>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</si>
  <si>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</si>
  <si>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</si>
  <si>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</si>
  <si>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</si>
  <si>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</si>
  <si>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</si>
  <si>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</si>
  <si>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</si>
  <si>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</si>
  <si>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</si>
  <si>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</si>
  <si>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</si>
  <si>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</si>
  <si>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</si>
  <si>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</si>
  <si>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</si>
  <si>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</si>
  <si>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</si>
  <si>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</si>
  <si>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</si>
  <si>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</si>
  <si>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</si>
  <si>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</si>
  <si>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</si>
  <si>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</si>
  <si>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</si>
  <si>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</si>
  <si>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</si>
  <si>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</si>
  <si>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</si>
  <si>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</si>
  <si>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</si>
  <si>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</si>
  <si>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</si>
  <si>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</si>
  <si>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</si>
  <si>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</si>
  <si>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</si>
  <si>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</si>
  <si>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</si>
  <si>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</si>
  <si>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</si>
  <si>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</si>
  <si>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</si>
  <si>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</si>
  <si>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</si>
  <si>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</si>
  <si>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</si>
  <si>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</si>
  <si>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</si>
  <si>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</si>
  <si>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</si>
  <si>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</si>
  <si>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</si>
  <si>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</si>
  <si>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</si>
  <si>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</si>
  <si>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</si>
  <si>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</si>
  <si>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</si>
  <si>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</si>
  <si>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</si>
  <si>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</si>
  <si>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</si>
  <si>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</si>
  <si>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</si>
  <si>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</si>
  <si>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</si>
  <si>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</si>
  <si>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</si>
  <si>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</si>
  <si>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</si>
  <si>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</si>
  <si>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</si>
  <si>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</si>
  <si>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</si>
  <si>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</si>
  <si>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</si>
  <si>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</si>
  <si>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</si>
  <si>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</si>
  <si>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</si>
  <si>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</si>
  <si>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</si>
  <si>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</si>
  <si>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</si>
  <si>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</si>
  <si>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</si>
  <si>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</si>
  <si>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</si>
  <si>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</si>
  <si>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</si>
  <si>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</si>
  <si>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</si>
  <si>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</si>
  <si>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</si>
  <si>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</si>
  <si>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</si>
  <si>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</si>
  <si>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</si>
  <si>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</si>
  <si>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</si>
  <si>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</si>
  <si>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</si>
  <si>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</si>
  <si>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</si>
  <si>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</si>
  <si>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</si>
  <si>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</si>
  <si>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</si>
  <si>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</si>
  <si>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</si>
  <si>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</si>
  <si>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</si>
  <si>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</si>
  <si>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</si>
  <si>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</si>
  <si>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</si>
  <si>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</si>
  <si>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</si>
  <si>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</si>
  <si>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</si>
  <si>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</si>
  <si>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</si>
  <si>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</si>
  <si>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</si>
  <si>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</si>
  <si>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</si>
  <si>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</si>
  <si>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</si>
  <si>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</si>
  <si>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</si>
  <si>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</si>
  <si>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</si>
  <si>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</si>
  <si>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</si>
  <si>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</si>
  <si>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</si>
  <si>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</si>
  <si>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</si>
  <si>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</si>
  <si>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</si>
  <si>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</si>
  <si>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</si>
  <si>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</si>
  <si>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</si>
  <si>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</si>
  <si>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</si>
  <si>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</si>
  <si>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</si>
  <si>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</si>
  <si>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</si>
  <si>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</si>
  <si>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</si>
  <si>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</si>
  <si>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</si>
  <si>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</si>
  <si>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</si>
  <si>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</si>
  <si>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</si>
  <si>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</si>
  <si>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</si>
  <si>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</si>
  <si>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</si>
  <si>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</si>
  <si>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</si>
  <si>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</si>
  <si>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</si>
  <si>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</si>
  <si>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</si>
  <si>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</si>
  <si>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</si>
  <si>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</si>
  <si>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</si>
  <si>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</si>
  <si>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</si>
  <si>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</si>
  <si>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</si>
  <si>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</si>
  <si>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</si>
  <si>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</si>
  <si>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</si>
  <si>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</si>
  <si>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</si>
  <si>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</si>
  <si>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</si>
  <si>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</si>
  <si>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</si>
  <si>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</si>
  <si>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</si>
  <si>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</si>
  <si>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</si>
  <si>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</si>
  <si>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</si>
  <si>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</si>
  <si>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</si>
  <si>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</si>
  <si>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</si>
  <si>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</si>
  <si>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</si>
  <si>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</si>
  <si>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</si>
  <si>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</si>
  <si>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</si>
  <si>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</si>
  <si>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</si>
  <si>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</si>
  <si>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</si>
  <si>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</si>
  <si>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</si>
  <si>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</si>
  <si>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</si>
  <si>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</si>
  <si>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</si>
  <si>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</si>
  <si>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</si>
  <si>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</si>
  <si>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</si>
  <si>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</si>
  <si>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</si>
  <si>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</si>
  <si>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</si>
  <si>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</si>
  <si>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</si>
  <si>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</si>
  <si>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</si>
  <si>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</si>
  <si>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</si>
  <si>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</si>
  <si>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</si>
  <si>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</si>
  <si>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</si>
  <si>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</si>
  <si>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</si>
  <si>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</si>
  <si>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</si>
  <si>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</si>
  <si>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</si>
  <si>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</si>
  <si>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</si>
  <si>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</si>
  <si>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</si>
  <si>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</si>
  <si>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</si>
  <si>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</si>
  <si>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</si>
  <si>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</si>
  <si>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</si>
  <si>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</si>
  <si>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</si>
  <si>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</si>
  <si>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</si>
  <si>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</si>
  <si>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</si>
  <si>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</si>
  <si>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</si>
  <si>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</si>
  <si>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</si>
  <si>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</si>
  <si>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</si>
  <si>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</si>
  <si>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</si>
  <si>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</si>
  <si>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</si>
  <si>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</si>
  <si>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</si>
  <si>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</si>
  <si>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</si>
  <si>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</si>
  <si>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</si>
  <si>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</si>
  <si>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</si>
  <si>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</si>
  <si>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</si>
  <si>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</si>
  <si>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</si>
  <si>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</si>
  <si>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</si>
  <si>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</si>
  <si>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</si>
  <si>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</si>
  <si>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</si>
  <si>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</si>
  <si>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</si>
  <si>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</si>
  <si>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</si>
  <si>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</si>
  <si>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</si>
  <si>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</si>
  <si>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</si>
  <si>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</si>
  <si>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</si>
  <si>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</si>
  <si>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</si>
  <si>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</si>
  <si>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</si>
  <si>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</si>
  <si>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</si>
  <si>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</si>
  <si>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</si>
  <si>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</si>
  <si>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</si>
  <si>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</si>
  <si>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</si>
  <si>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</si>
  <si>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</si>
  <si>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</si>
  <si>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</si>
  <si>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</si>
  <si>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</si>
  <si>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</si>
  <si>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</si>
  <si>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</si>
  <si>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</si>
  <si>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</si>
  <si>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</si>
  <si>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</si>
  <si>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</si>
  <si>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</si>
  <si>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</si>
  <si>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</si>
  <si>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</si>
  <si>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</si>
  <si>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</si>
  <si>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</si>
  <si>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</si>
  <si>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</si>
  <si>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</si>
  <si>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</si>
  <si>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</si>
  <si>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</si>
  <si>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</si>
  <si>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</si>
  <si>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</si>
  <si>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</si>
  <si>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</si>
  <si>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</si>
  <si>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</si>
  <si>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</si>
  <si>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</si>
  <si>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</si>
  <si>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</si>
  <si>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</si>
  <si>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</si>
  <si>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</si>
  <si>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</si>
  <si>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</si>
  <si>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</si>
  <si>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</si>
  <si>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</si>
  <si>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</si>
  <si>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</si>
  <si>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</si>
  <si>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</si>
  <si>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</si>
  <si>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</si>
  <si>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</si>
  <si>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</si>
  <si>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</si>
  <si>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</si>
  <si>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</si>
  <si>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</si>
  <si>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</si>
  <si>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</si>
  <si>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</si>
  <si>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</si>
  <si>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</si>
  <si>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</si>
  <si>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</si>
  <si>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</si>
  <si>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</si>
  <si>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</si>
  <si>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</si>
  <si>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</si>
  <si>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</si>
  <si>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</si>
  <si>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</si>
  <si>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</si>
  <si>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</si>
  <si>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</si>
  <si>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</si>
  <si>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</si>
  <si>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</si>
  <si>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</si>
  <si>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</si>
  <si>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</si>
  <si>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</si>
  <si>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</si>
  <si>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</si>
  <si>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</si>
  <si>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</si>
  <si>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</si>
  <si>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</si>
  <si>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</si>
  <si>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</si>
  <si>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</si>
  <si>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</si>
  <si>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</si>
  <si>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</si>
  <si>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</si>
  <si>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</si>
  <si>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</si>
  <si>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</si>
  <si>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</si>
  <si>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</si>
  <si>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</si>
  <si>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</si>
  <si>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</si>
  <si>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</si>
  <si>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</si>
  <si>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</si>
  <si>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</si>
  <si>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</si>
  <si>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</si>
  <si>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</si>
  <si>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</si>
  <si>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</si>
  <si>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</si>
  <si>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</si>
  <si>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</si>
  <si>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</si>
  <si>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</si>
  <si>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</si>
  <si>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</si>
  <si>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</si>
  <si>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</si>
  <si>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</si>
  <si>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</si>
  <si>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</si>
  <si>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</si>
  <si>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</si>
  <si>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</si>
  <si>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</si>
  <si>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</si>
  <si>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</si>
  <si>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</si>
  <si>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</si>
  <si>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</si>
  <si>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</si>
  <si>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</si>
  <si>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</si>
  <si>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</si>
  <si>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</si>
  <si>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</si>
  <si>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</si>
  <si>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</si>
  <si>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</si>
  <si>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</si>
  <si>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</si>
  <si>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</si>
  <si>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</si>
  <si>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</si>
  <si>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</si>
  <si>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</si>
  <si>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</si>
  <si>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</si>
  <si>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</si>
  <si>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</si>
  <si>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</si>
  <si>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</si>
  <si>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</si>
  <si>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</si>
  <si>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</si>
  <si>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</si>
  <si>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</si>
  <si>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</si>
  <si>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</si>
  <si>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</si>
  <si>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</si>
  <si>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</si>
  <si>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</si>
  <si>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</si>
  <si>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</si>
  <si>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</si>
  <si>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</si>
  <si>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</si>
  <si>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</si>
  <si>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</si>
  <si>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</si>
  <si>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</si>
  <si>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</si>
  <si>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</si>
  <si>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</si>
  <si>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</si>
  <si>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</si>
  <si>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</si>
  <si>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</si>
  <si>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</si>
  <si>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</si>
  <si>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</si>
  <si>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</si>
  <si>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</si>
  <si>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</si>
  <si>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</si>
  <si>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</si>
  <si>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</si>
  <si>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</si>
  <si>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</si>
  <si>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</si>
  <si>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</si>
  <si>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</si>
  <si>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</si>
  <si>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</si>
  <si>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</si>
  <si>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</si>
  <si>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</si>
  <si>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</si>
  <si>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</si>
  <si>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</si>
  <si>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</si>
  <si>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</si>
  <si>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</si>
  <si>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</si>
  <si>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</si>
  <si>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</si>
  <si>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</si>
  <si>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</si>
  <si>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</si>
  <si>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</si>
  <si>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</si>
  <si>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</si>
  <si>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</si>
  <si>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</si>
  <si>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</si>
  <si>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</si>
  <si>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</si>
  <si>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</si>
  <si>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</si>
  <si>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</si>
  <si>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</si>
  <si>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</si>
  <si>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</si>
  <si>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</si>
  <si>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</si>
  <si>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</si>
  <si>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</si>
  <si>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</si>
  <si>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</si>
  <si>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</si>
  <si>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</si>
  <si>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</si>
  <si>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</si>
  <si>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</si>
  <si>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</si>
  <si>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</si>
  <si>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</si>
  <si>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</si>
  <si>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</si>
  <si>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</si>
  <si>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</si>
  <si>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</si>
  <si>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</si>
  <si>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</si>
  <si>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</si>
  <si>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</si>
  <si>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</si>
  <si>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</si>
  <si>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</si>
  <si>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</si>
  <si>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</si>
  <si>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</si>
  <si>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</si>
  <si>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</si>
  <si>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</si>
  <si>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</si>
  <si>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</si>
  <si>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</si>
  <si>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</si>
  <si>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</si>
  <si>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</si>
  <si>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</si>
  <si>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</si>
  <si>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</si>
  <si>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</si>
  <si>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</si>
  <si>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</si>
  <si>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</si>
  <si>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</si>
  <si>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</si>
  <si>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</si>
  <si>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</si>
  <si>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</si>
  <si>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</si>
  <si>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</si>
  <si>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</si>
  <si>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</si>
  <si>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</si>
  <si>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</si>
  <si>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</si>
  <si>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</si>
  <si>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</si>
  <si>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</si>
  <si>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</si>
  <si>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</si>
  <si>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</si>
  <si>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</si>
  <si>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</si>
  <si>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</si>
  <si>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</si>
  <si>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</si>
  <si>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</si>
  <si>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</si>
  <si>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</si>
  <si>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</si>
  <si>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</si>
  <si>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</si>
  <si>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</si>
  <si>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</si>
  <si>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</si>
  <si>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</si>
  <si>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</si>
  <si>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</si>
  <si>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</si>
  <si>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</si>
  <si>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</si>
  <si>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</si>
  <si>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</si>
  <si>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</si>
  <si>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</si>
  <si>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</si>
  <si>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</si>
  <si>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</si>
  <si>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</si>
  <si>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</si>
  <si>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</si>
  <si>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</si>
  <si>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</si>
  <si>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</si>
  <si>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</si>
  <si>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</si>
  <si>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</si>
  <si>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</si>
  <si>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</si>
  <si>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</si>
  <si>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</si>
  <si>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</si>
  <si>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</si>
  <si>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</si>
  <si>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</si>
  <si>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</si>
  <si>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</si>
  <si>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</si>
  <si>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</si>
  <si>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</si>
  <si>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</si>
  <si>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</si>
  <si>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</si>
  <si>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</si>
  <si>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</si>
  <si>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</si>
  <si>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</si>
  <si>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</si>
  <si>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</si>
  <si>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</si>
  <si>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</si>
  <si>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</si>
  <si>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</si>
  <si>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</si>
  <si>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</si>
  <si>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</si>
  <si>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</si>
  <si>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</si>
  <si>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</si>
  <si>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</si>
  <si>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</si>
  <si>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</si>
  <si>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</si>
  <si>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</si>
  <si>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</si>
  <si>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</si>
  <si>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</si>
  <si>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</si>
  <si>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</si>
  <si>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</si>
  <si>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</si>
  <si>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</si>
  <si>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</si>
  <si>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</si>
  <si>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</si>
  <si>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</si>
  <si>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</si>
  <si>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</si>
  <si>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</si>
  <si>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</si>
  <si>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</si>
  <si>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</si>
  <si>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</si>
  <si>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</si>
  <si>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</si>
  <si>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</si>
  <si>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</si>
  <si>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</si>
  <si>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</si>
  <si>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</si>
  <si>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</si>
  <si>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</si>
  <si>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</si>
  <si>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</si>
  <si>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</si>
  <si>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</si>
  <si>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</si>
  <si>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</si>
  <si>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</si>
  <si>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</si>
  <si>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</si>
  <si>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</si>
  <si>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</si>
  <si>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</si>
  <si>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</si>
  <si>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</si>
  <si>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</si>
  <si>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</si>
  <si>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</si>
  <si>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</si>
  <si>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</si>
  <si>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</si>
  <si>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</si>
  <si>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</si>
  <si>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</si>
  <si>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</si>
  <si>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</si>
  <si>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</si>
  <si>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</si>
  <si>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</si>
  <si>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</si>
  <si>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</si>
  <si>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</si>
  <si>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</si>
  <si>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</si>
  <si>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</si>
  <si>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</si>
  <si>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</si>
  <si>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</si>
  <si>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</si>
  <si>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</si>
  <si>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</si>
  <si>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</si>
  <si>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</si>
  <si>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</si>
  <si>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</si>
  <si>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</si>
  <si>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</si>
  <si>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</si>
  <si>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</si>
  <si>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</si>
  <si>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</si>
  <si>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</si>
  <si>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</si>
  <si>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</si>
  <si>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</si>
  <si>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</si>
  <si>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</si>
  <si>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</si>
  <si>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</si>
  <si>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</si>
  <si>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</si>
  <si>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</si>
  <si>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</si>
  <si>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</si>
  <si>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</si>
  <si>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</si>
  <si>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</si>
  <si>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</si>
  <si>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</si>
  <si>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</si>
  <si>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</si>
  <si>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</si>
  <si>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</si>
  <si>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</si>
  <si>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</si>
  <si>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</si>
  <si>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</si>
  <si>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</si>
  <si>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</si>
  <si>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</si>
  <si>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</si>
  <si>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</si>
  <si>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</si>
  <si>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</si>
  <si>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</si>
  <si>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</si>
  <si>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</si>
  <si>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</si>
  <si>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</si>
  <si>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</si>
  <si>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</si>
  <si>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</si>
  <si>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</si>
  <si>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</si>
  <si>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</si>
  <si>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</si>
  <si>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</si>
  <si>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</si>
  <si>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</si>
  <si>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</si>
  <si>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</si>
  <si>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</si>
  <si>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</si>
  <si>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</si>
  <si>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</si>
  <si>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</si>
  <si>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</si>
  <si>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</si>
  <si>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</si>
  <si>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</si>
  <si>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</si>
  <si>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</si>
  <si>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</si>
  <si>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</si>
  <si>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</si>
  <si>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</si>
  <si>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</si>
  <si>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</si>
  <si>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</si>
  <si>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</si>
  <si>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</si>
  <si>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</si>
  <si>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</si>
  <si>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</si>
  <si>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</si>
  <si>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</si>
  <si>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</si>
  <si>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</si>
  <si>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</si>
  <si>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</si>
  <si>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</si>
  <si>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</si>
  <si>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</si>
  <si>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</si>
  <si>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</si>
  <si>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</si>
  <si>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</si>
  <si>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</si>
  <si>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</si>
  <si>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</si>
  <si>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</si>
  <si>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</si>
  <si>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</si>
  <si>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</si>
  <si>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</si>
  <si>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</si>
  <si>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</si>
  <si>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</si>
  <si>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</si>
  <si>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</si>
  <si>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</si>
  <si>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</si>
  <si>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</si>
  <si>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</si>
  <si>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</si>
  <si>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</si>
  <si>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</si>
  <si>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</si>
  <si>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</si>
  <si>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</si>
  <si>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</si>
  <si>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</si>
  <si>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</si>
  <si>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</si>
  <si>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</si>
  <si>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</si>
  <si>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</si>
  <si>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</si>
  <si>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</si>
  <si>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</si>
  <si>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</si>
  <si>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</si>
  <si>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</si>
  <si>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</si>
  <si>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</si>
  <si>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</si>
  <si>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</si>
  <si>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</si>
  <si>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</si>
  <si>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</si>
  <si>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</si>
  <si>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</si>
  <si>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</si>
  <si>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</si>
  <si>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</si>
  <si>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</si>
  <si>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</si>
  <si>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</si>
  <si>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</si>
  <si>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</si>
  <si>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</si>
  <si>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</si>
  <si>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</si>
  <si>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</si>
  <si>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</si>
  <si>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</si>
  <si>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</si>
  <si>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</si>
  <si>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</si>
  <si>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</si>
  <si>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</si>
  <si>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</si>
  <si>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</si>
  <si>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</si>
  <si>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</si>
  <si>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</si>
  <si>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</si>
  <si>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</si>
  <si>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</si>
  <si>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</si>
  <si>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</si>
  <si>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</si>
  <si>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</si>
  <si>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</si>
  <si>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</si>
  <si>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</si>
  <si>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</si>
  <si>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</si>
  <si>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</si>
  <si>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</si>
  <si>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</si>
  <si>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</si>
  <si>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</si>
  <si>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</si>
  <si>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</si>
  <si>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</si>
  <si>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</si>
  <si>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</si>
  <si>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</si>
  <si>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</si>
  <si>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</si>
  <si>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</si>
  <si>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</si>
  <si>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</si>
  <si>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</si>
  <si>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</si>
  <si>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</si>
  <si>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</si>
  <si>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</si>
  <si>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</si>
  <si>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</si>
  <si>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</si>
  <si>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</si>
  <si>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</si>
  <si>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</si>
  <si>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</si>
  <si>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</si>
  <si>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</si>
  <si>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</si>
  <si>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</si>
  <si>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</si>
  <si>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</si>
  <si>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</si>
  <si>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</si>
  <si>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</si>
  <si>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</si>
  <si>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</si>
  <si>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</si>
  <si>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</si>
  <si>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</si>
  <si>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</si>
  <si>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</si>
  <si>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</si>
  <si>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</si>
  <si>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</si>
  <si>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</si>
  <si>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</si>
  <si>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</si>
  <si>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</si>
  <si>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</si>
  <si>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</si>
  <si>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</si>
  <si>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</si>
  <si>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</si>
  <si>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</si>
  <si>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</si>
  <si>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</si>
  <si>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</si>
  <si>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</si>
  <si>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</si>
  <si>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</si>
  <si>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</si>
  <si>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</si>
  <si>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</si>
  <si>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</si>
  <si>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</si>
  <si>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</si>
  <si>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</si>
  <si>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</si>
  <si>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</si>
  <si>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</si>
  <si>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</si>
  <si>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</si>
  <si>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</si>
  <si>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</si>
  <si>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</si>
  <si>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</si>
  <si>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</si>
  <si>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</si>
  <si>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</si>
  <si>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</si>
  <si>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</si>
  <si>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</si>
  <si>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</si>
  <si>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</si>
  <si>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</si>
  <si>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</si>
  <si>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</si>
  <si>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</si>
  <si>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</si>
  <si>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</si>
  <si>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</si>
  <si>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</si>
  <si>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</si>
  <si>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</si>
  <si>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</si>
  <si>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</si>
  <si>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</si>
  <si>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</si>
  <si>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</si>
  <si>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</si>
  <si>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</si>
  <si>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</si>
  <si>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</si>
  <si>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</si>
  <si>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</si>
  <si>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</si>
  <si>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</si>
  <si>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</si>
  <si>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</si>
  <si>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</si>
  <si>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</si>
  <si>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</si>
  <si>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</si>
  <si>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</si>
  <si>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</si>
  <si>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</si>
  <si>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</si>
  <si>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</si>
  <si>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</si>
  <si>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</si>
  <si>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</si>
  <si>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</si>
  <si>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</si>
  <si>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</si>
  <si>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</si>
  <si>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</si>
  <si>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</si>
  <si>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</si>
  <si>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</si>
  <si>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</si>
  <si>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</si>
  <si>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</si>
  <si>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</si>
  <si>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</si>
  <si>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</si>
  <si>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</si>
  <si>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</si>
  <si>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</si>
  <si>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</si>
  <si>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</si>
  <si>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</si>
  <si>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</si>
  <si>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</si>
  <si>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</si>
  <si>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</si>
  <si>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</si>
  <si>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</si>
  <si>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</si>
  <si>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</si>
  <si>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</si>
  <si>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</si>
  <si>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</si>
  <si>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</si>
  <si>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</si>
  <si>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</si>
  <si>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</si>
  <si>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</si>
  <si>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</si>
  <si>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</si>
  <si>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</si>
  <si>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</si>
  <si>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</si>
  <si>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</si>
  <si>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</si>
  <si>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</si>
  <si>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</si>
  <si>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</si>
  <si>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</si>
  <si>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</si>
  <si>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</si>
  <si>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</si>
  <si>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</si>
  <si>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</si>
  <si>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</si>
  <si>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</si>
  <si>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</si>
  <si>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</si>
  <si>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</si>
  <si>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</si>
  <si>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</si>
  <si>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</si>
  <si>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</si>
  <si>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</si>
  <si>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</si>
  <si>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</si>
  <si>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</si>
  <si>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</si>
  <si>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</si>
  <si>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</si>
  <si>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</si>
  <si>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</si>
  <si>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</si>
  <si>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</si>
  <si>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</si>
  <si>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</si>
  <si>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</si>
  <si>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</si>
  <si>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</si>
  <si>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</si>
  <si>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</si>
  <si>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</si>
  <si>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</si>
  <si>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</si>
  <si>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</si>
  <si>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</si>
  <si>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</si>
  <si>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</si>
  <si>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</si>
  <si>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</si>
  <si>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</si>
  <si>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</si>
  <si>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</si>
  <si>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</si>
  <si>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</si>
  <si>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</si>
  <si>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</si>
  <si>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</si>
  <si>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</si>
  <si>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</si>
  <si>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</si>
  <si>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</si>
  <si>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</si>
  <si>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</si>
  <si>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</si>
  <si>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</si>
  <si>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</si>
  <si>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</si>
  <si>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</si>
  <si>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</si>
  <si>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</si>
  <si>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</si>
  <si>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</si>
  <si>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</si>
  <si>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</si>
  <si>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</si>
  <si>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</si>
  <si>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</si>
  <si>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</si>
  <si>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</si>
  <si>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</si>
  <si>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</si>
  <si>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</si>
  <si>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</si>
  <si>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</si>
  <si>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</si>
  <si>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</si>
  <si>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</si>
  <si>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</si>
  <si>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</si>
  <si>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</si>
  <si>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</si>
  <si>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</si>
  <si>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</si>
  <si>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</si>
  <si>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</si>
  <si>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</si>
  <si>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</si>
  <si>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</si>
  <si>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</si>
  <si>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</si>
  <si>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</si>
  <si>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</si>
  <si>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</si>
  <si>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</si>
  <si>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</si>
  <si>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</si>
  <si>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</si>
  <si>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</si>
  <si>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</si>
  <si>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</si>
  <si>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</si>
  <si>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</si>
  <si>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</si>
  <si>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</si>
  <si>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</si>
  <si>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</si>
  <si>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</si>
  <si>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</si>
  <si>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</si>
  <si>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</si>
  <si>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</si>
  <si>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</si>
  <si>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</si>
  <si>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</si>
  <si>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</si>
  <si>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</si>
  <si>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</si>
  <si>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</si>
  <si>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</si>
  <si>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</si>
  <si>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</si>
  <si>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</si>
  <si>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</si>
  <si>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</si>
  <si>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</si>
  <si>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</si>
  <si>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</si>
  <si>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</si>
  <si>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</si>
  <si>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</si>
  <si>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</si>
  <si>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</si>
  <si>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</si>
  <si>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</si>
  <si>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</si>
  <si>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</si>
  <si>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</si>
  <si>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</si>
  <si>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</si>
  <si>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</si>
  <si>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</si>
  <si>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</si>
  <si>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</si>
  <si>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</si>
  <si>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</si>
  <si>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</si>
  <si>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</si>
  <si>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</si>
  <si>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</si>
  <si>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</si>
  <si>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</si>
  <si>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</si>
  <si>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</si>
  <si>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</si>
  <si>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</si>
  <si>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</si>
  <si>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</si>
  <si>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</si>
  <si>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</si>
  <si>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</si>
  <si>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</si>
  <si>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</si>
  <si>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</si>
  <si>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</si>
  <si>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</si>
  <si>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</si>
  <si>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</si>
  <si>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</si>
  <si>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</si>
  <si>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</si>
  <si>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</si>
  <si>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</si>
  <si>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</si>
  <si>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</si>
  <si>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</si>
  <si>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</si>
  <si>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</si>
  <si>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</si>
  <si>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</si>
  <si>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</si>
  <si>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</si>
  <si>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</si>
  <si>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</si>
  <si>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</si>
  <si>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</si>
  <si>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</si>
  <si>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</si>
  <si>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</si>
  <si>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</si>
  <si>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</si>
  <si>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</si>
  <si>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</si>
  <si>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</si>
  <si>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</si>
  <si>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</si>
  <si>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</si>
  <si>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</si>
  <si>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</si>
  <si>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</si>
  <si>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</si>
  <si>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</si>
  <si>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</si>
  <si>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</si>
  <si>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</si>
  <si>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</si>
  <si>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</si>
  <si>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</si>
  <si>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</si>
  <si>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</si>
  <si>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</si>
  <si>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</si>
  <si>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</si>
  <si>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</si>
  <si>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</si>
  <si>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</si>
  <si>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</si>
  <si>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</si>
  <si>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</si>
  <si>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</si>
  <si>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</si>
  <si>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</si>
  <si>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</si>
  <si>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</si>
  <si>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</si>
  <si>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</si>
  <si>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</si>
  <si>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</si>
  <si>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</si>
  <si>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</si>
  <si>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</si>
  <si>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</si>
  <si>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</si>
  <si>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</si>
  <si>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</si>
  <si>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</si>
  <si>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</si>
  <si>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</si>
  <si>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</si>
  <si>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</si>
  <si>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</si>
  <si>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</si>
  <si>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</si>
  <si>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</si>
  <si>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</si>
  <si>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</si>
  <si>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</si>
  <si>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</si>
  <si>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</si>
  <si>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</si>
  <si>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</si>
  <si>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</si>
  <si>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</si>
  <si>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</si>
  <si>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</si>
  <si>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</si>
  <si>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</si>
  <si>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</si>
  <si>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</si>
  <si>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</si>
  <si>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</si>
  <si>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</si>
  <si>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</si>
  <si>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</si>
  <si>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</si>
  <si>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</si>
  <si>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</si>
  <si>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</si>
  <si>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</si>
  <si>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</si>
  <si>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</si>
  <si>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</si>
  <si>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</si>
  <si>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</si>
  <si>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</si>
  <si>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</si>
  <si>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</si>
  <si>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</si>
  <si>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</si>
  <si>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</si>
  <si>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</si>
  <si>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</si>
  <si>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</si>
  <si>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</si>
  <si>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</si>
  <si>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</si>
  <si>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</si>
  <si>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</si>
  <si>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</si>
  <si>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</si>
  <si>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</si>
  <si>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</si>
  <si>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</si>
  <si>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</si>
  <si>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</si>
  <si>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</si>
  <si>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</si>
  <si>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</si>
  <si>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</si>
  <si>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</si>
  <si>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</si>
  <si>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</si>
  <si>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</si>
  <si>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</si>
  <si>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</si>
  <si>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</si>
  <si>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</si>
  <si>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</si>
  <si>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</si>
  <si>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</si>
  <si>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</si>
  <si>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</si>
  <si>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</si>
  <si>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</si>
  <si>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</si>
  <si>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</si>
  <si>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</si>
  <si>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</si>
  <si>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</si>
  <si>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</si>
  <si>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</si>
  <si>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</si>
  <si>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</si>
  <si>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</si>
  <si>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</si>
  <si>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</si>
  <si>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</si>
  <si>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</si>
  <si>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</si>
  <si>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</si>
  <si>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</si>
  <si>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</si>
  <si>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</si>
  <si>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</si>
  <si>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</si>
  <si>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</si>
  <si>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</si>
  <si>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</si>
  <si>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</si>
  <si>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</si>
  <si>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</si>
  <si>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</si>
  <si>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</si>
  <si>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</si>
  <si>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</si>
  <si>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</si>
  <si>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</si>
  <si>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</si>
  <si>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</si>
  <si>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</si>
  <si>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</si>
  <si>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</si>
  <si>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</si>
  <si>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</si>
  <si>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</si>
  <si>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</si>
  <si>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</si>
  <si>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</si>
  <si>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</si>
  <si>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</si>
  <si>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</si>
  <si>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</si>
  <si>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</si>
  <si>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</si>
  <si>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</si>
  <si>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</si>
  <si>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</si>
  <si>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</si>
  <si>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</si>
  <si>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</si>
  <si>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</si>
  <si>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</si>
  <si>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</si>
  <si>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</si>
  <si>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</si>
  <si>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</si>
  <si>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</si>
  <si>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</si>
  <si>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</si>
  <si>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</si>
  <si>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</si>
  <si>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</si>
  <si>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</si>
  <si>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</si>
  <si>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</si>
  <si>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</si>
  <si>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</si>
  <si>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</si>
  <si>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</si>
  <si>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</si>
  <si>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</si>
  <si>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</si>
  <si>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</si>
  <si>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</si>
  <si>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</si>
  <si>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</si>
  <si>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</si>
  <si>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</si>
  <si>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</si>
  <si>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</si>
  <si>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</si>
  <si>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</si>
  <si>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</si>
  <si>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</si>
  <si>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</si>
  <si>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</si>
  <si>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</si>
  <si>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</si>
  <si>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</si>
  <si>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</si>
  <si>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</si>
  <si>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</si>
  <si>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</si>
  <si>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</si>
  <si>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</si>
  <si>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</si>
  <si>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</si>
  <si>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</si>
  <si>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</si>
  <si>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</si>
  <si>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</si>
  <si>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</si>
  <si>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</si>
  <si>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</si>
  <si>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</si>
  <si>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</si>
  <si>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</si>
  <si>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</si>
  <si>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</si>
  <si>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</si>
  <si>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</si>
  <si>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</si>
  <si>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</si>
  <si>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</si>
  <si>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</si>
  <si>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</si>
  <si>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</si>
  <si>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</si>
  <si>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</si>
  <si>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</si>
  <si>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</si>
  <si>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</si>
  <si>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</si>
  <si>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</si>
  <si>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</si>
  <si>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</si>
  <si>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</si>
  <si>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</si>
  <si>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</si>
  <si>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</si>
  <si>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</si>
  <si>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</si>
  <si>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</si>
  <si>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</si>
  <si>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</si>
  <si>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</si>
  <si>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</si>
  <si>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</si>
  <si>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</si>
  <si>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</si>
  <si>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</si>
  <si>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</si>
  <si>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</si>
  <si>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</si>
  <si>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</si>
  <si>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</si>
  <si>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</si>
  <si>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</si>
  <si>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</si>
  <si>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</si>
  <si>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</si>
  <si>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</si>
  <si>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</si>
  <si>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</si>
  <si>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</si>
  <si>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</si>
  <si>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</si>
  <si>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</si>
  <si>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</si>
  <si>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</si>
  <si>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</si>
  <si>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</si>
  <si>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</si>
  <si>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</si>
  <si>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</si>
  <si>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</si>
  <si>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</si>
  <si>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</si>
  <si>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</si>
  <si>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</si>
  <si>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</si>
  <si>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</si>
  <si>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</si>
  <si>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</si>
  <si>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</si>
  <si>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</si>
  <si>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</si>
  <si>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</si>
  <si>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</si>
  <si>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</si>
  <si>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</si>
  <si>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</si>
  <si>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</si>
  <si>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</si>
  <si>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</si>
  <si>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</si>
  <si>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</si>
  <si>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</si>
  <si>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</si>
  <si>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</si>
  <si>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</si>
  <si>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</si>
  <si>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</si>
  <si>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</si>
  <si>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</si>
  <si>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</si>
  <si>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</si>
  <si>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</si>
  <si>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</si>
  <si>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</si>
  <si>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</si>
  <si>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</si>
  <si>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</si>
  <si>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</si>
  <si>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</si>
  <si>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</si>
  <si>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</si>
  <si>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</si>
  <si>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</si>
  <si>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</si>
  <si>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</si>
  <si>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</si>
  <si>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</si>
  <si>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</si>
  <si>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</si>
  <si>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</si>
  <si>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</si>
  <si>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</si>
  <si>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</si>
  <si>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</si>
  <si>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</si>
  <si>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</si>
  <si>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</si>
  <si>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</si>
  <si>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</si>
  <si>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</si>
  <si>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</si>
  <si>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</si>
  <si>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</si>
  <si>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</si>
  <si>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</si>
  <si>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</si>
  <si>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</si>
  <si>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</si>
  <si>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</si>
  <si>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</si>
  <si>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</si>
  <si>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</si>
  <si>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</si>
  <si>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</si>
  <si>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</si>
  <si>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</si>
  <si>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</si>
  <si>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</si>
  <si>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</si>
  <si>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</si>
  <si>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</si>
  <si>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</si>
  <si>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</si>
  <si>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</si>
  <si>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</si>
  <si>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</si>
  <si>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</si>
  <si>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</si>
  <si>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</si>
  <si>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</si>
  <si>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</si>
  <si>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</si>
  <si>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</si>
  <si>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</si>
  <si>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</si>
  <si>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</si>
  <si>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</si>
  <si>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</si>
  <si>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</si>
  <si>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</si>
  <si>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</si>
  <si>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</si>
  <si>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</si>
  <si>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</si>
  <si>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</si>
  <si>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</si>
  <si>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</si>
  <si>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</si>
  <si>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</si>
  <si>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</si>
  <si>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</si>
  <si>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</si>
  <si>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</si>
  <si>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</si>
  <si>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</si>
  <si>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</si>
  <si>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</si>
  <si>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</si>
  <si>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</si>
  <si>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</si>
  <si>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</si>
  <si>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</si>
  <si>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</si>
  <si>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</si>
  <si>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</si>
  <si>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</si>
  <si>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</si>
  <si>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</si>
  <si>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</si>
  <si>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</si>
  <si>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</si>
  <si>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</si>
  <si>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</si>
  <si>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</si>
  <si>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</si>
  <si>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</si>
  <si>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</si>
  <si>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</si>
  <si>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</si>
  <si>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</si>
  <si>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</si>
  <si>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</si>
  <si>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</si>
  <si>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</si>
  <si>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</si>
  <si>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</si>
  <si>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</si>
  <si>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</si>
  <si>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</si>
  <si>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</si>
  <si>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</si>
  <si>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</si>
  <si>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</si>
  <si>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</si>
  <si>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</si>
  <si>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</si>
  <si>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</si>
  <si>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</si>
  <si>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</si>
  <si>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</si>
  <si>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</si>
  <si>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</si>
  <si>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</si>
  <si>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</si>
  <si>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</si>
  <si>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</si>
  <si>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</si>
  <si>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</si>
  <si>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</si>
  <si>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</si>
  <si>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</si>
  <si>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</si>
  <si>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</si>
  <si>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</si>
  <si>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</si>
  <si>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</si>
  <si>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</si>
  <si>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</si>
  <si>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</si>
  <si>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</si>
  <si>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</si>
  <si>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</si>
  <si>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</si>
  <si>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</si>
  <si>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</si>
  <si>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</si>
  <si>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</si>
  <si>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</si>
  <si>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</si>
  <si>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</si>
  <si>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</si>
  <si>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</si>
  <si>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</si>
  <si>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</si>
  <si>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</si>
  <si>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</si>
  <si>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</si>
  <si>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</si>
  <si>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</si>
  <si>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</si>
  <si>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</si>
  <si>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</si>
  <si>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</si>
  <si>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</si>
  <si>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</si>
  <si>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</si>
  <si>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</si>
  <si>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</si>
  <si>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</si>
  <si>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</si>
  <si>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</si>
  <si>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</si>
  <si>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</si>
  <si>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</si>
  <si>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</si>
  <si>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</si>
  <si>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</si>
  <si>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</si>
  <si>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</si>
  <si>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</si>
  <si>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</si>
  <si>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</si>
  <si>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</si>
  <si>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</si>
  <si>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</si>
  <si>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</si>
  <si>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</si>
  <si>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</si>
  <si>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</si>
  <si>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</si>
  <si>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</si>
  <si>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</si>
  <si>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</si>
  <si>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</si>
  <si>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</si>
  <si>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</si>
  <si>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</si>
  <si>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</si>
  <si>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</si>
  <si>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</si>
  <si>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</si>
  <si>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</si>
  <si>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</si>
  <si>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</si>
  <si>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</si>
  <si>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</si>
  <si>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</si>
  <si>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</si>
  <si>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</si>
  <si>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</si>
  <si>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</si>
  <si>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</si>
  <si>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</si>
  <si>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</si>
  <si>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</si>
  <si>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</si>
  <si>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</si>
  <si>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</si>
  <si>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</si>
  <si>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</si>
  <si>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</si>
  <si>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</si>
  <si>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</si>
  <si>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</si>
  <si>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</si>
  <si>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</si>
  <si>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</si>
  <si>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</si>
  <si>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</si>
  <si>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</si>
  <si>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</si>
  <si>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</si>
  <si>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</si>
  <si>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</si>
  <si>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</si>
  <si>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</si>
  <si>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</si>
  <si>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</si>
  <si>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</si>
  <si>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</si>
  <si>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</si>
  <si>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</si>
  <si>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</si>
  <si>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</si>
  <si>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</si>
  <si>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</si>
  <si>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</si>
  <si>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</si>
  <si>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</si>
  <si>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</si>
  <si>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</si>
  <si>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</si>
  <si>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</si>
  <si>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</si>
  <si>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</si>
  <si>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</si>
  <si>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</si>
  <si>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</si>
  <si>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</si>
  <si>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</si>
  <si>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</si>
  <si>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</si>
  <si>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</si>
  <si>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</si>
  <si>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</si>
  <si>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</si>
  <si>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</si>
  <si>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</si>
  <si>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</si>
  <si>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</si>
  <si>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</si>
  <si>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</si>
  <si>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</si>
  <si>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</si>
  <si>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</si>
  <si>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</si>
  <si>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</si>
  <si>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</si>
  <si>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</si>
  <si>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</si>
  <si>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</si>
  <si>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</si>
  <si>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</si>
  <si>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</si>
  <si>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</si>
  <si>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</si>
  <si>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</si>
  <si>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</si>
  <si>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</si>
  <si>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</si>
  <si>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</si>
  <si>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</si>
  <si>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</si>
  <si>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</si>
  <si>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</si>
  <si>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</si>
  <si>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</si>
  <si>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</si>
  <si>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</si>
  <si>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</si>
  <si>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</si>
  <si>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</si>
  <si>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</si>
  <si>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</si>
  <si>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</si>
  <si>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</si>
  <si>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</si>
  <si>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</si>
  <si>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</si>
  <si>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</si>
  <si>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</si>
  <si>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</si>
  <si>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</si>
  <si>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</si>
  <si>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</si>
  <si>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</si>
  <si>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</si>
  <si>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</si>
  <si>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</si>
  <si>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</si>
  <si>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</si>
  <si>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</si>
  <si>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</si>
  <si>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</si>
  <si>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</si>
  <si>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</si>
  <si>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</si>
  <si>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</si>
  <si>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</si>
  <si>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</si>
  <si>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</si>
  <si>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</si>
  <si>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</si>
  <si>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</si>
  <si>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</si>
  <si>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</si>
  <si>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</si>
  <si>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</si>
  <si>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</si>
  <si>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</si>
  <si>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</si>
  <si>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</si>
  <si>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</si>
  <si>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</si>
  <si>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</si>
  <si>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</si>
  <si>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</si>
  <si>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</si>
  <si>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</si>
  <si>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</si>
  <si>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</si>
  <si>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</si>
  <si>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</si>
  <si>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</si>
  <si>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</si>
  <si>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</si>
  <si>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</si>
  <si>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</si>
  <si>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</si>
  <si>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</si>
  <si>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</si>
  <si>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</si>
  <si>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</si>
  <si>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</si>
  <si>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</si>
  <si>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</si>
  <si>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</si>
  <si>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</si>
  <si>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</si>
  <si>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</si>
  <si>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</si>
  <si>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</si>
  <si>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</si>
  <si>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</si>
  <si>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</si>
  <si>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</si>
  <si>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</si>
  <si>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</si>
  <si>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</si>
  <si>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</si>
  <si>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</si>
  <si>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</si>
  <si>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</si>
  <si>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</si>
  <si>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</si>
  <si>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</si>
  <si>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</si>
  <si>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</si>
  <si>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</si>
  <si>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</si>
  <si>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</si>
  <si>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</si>
  <si>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</si>
  <si>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</si>
  <si>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</si>
  <si>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</si>
  <si>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</si>
  <si>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</si>
  <si>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</si>
  <si>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</si>
  <si>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</si>
  <si>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</si>
  <si>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</si>
  <si>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</si>
  <si>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</si>
  <si>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</si>
  <si>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</si>
  <si>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</si>
  <si>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</si>
  <si>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</si>
  <si>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</si>
  <si>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</si>
  <si>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</si>
  <si>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</si>
  <si>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</si>
  <si>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</si>
  <si>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</si>
  <si>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</si>
  <si>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</si>
  <si>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</si>
  <si>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</si>
  <si>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</si>
  <si>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</si>
  <si>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</si>
  <si>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</si>
  <si>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</si>
  <si>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</si>
  <si>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</si>
  <si>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</si>
  <si>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</si>
  <si>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</si>
  <si>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</si>
  <si>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</si>
  <si>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</si>
  <si>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</si>
  <si>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</si>
  <si>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</si>
  <si>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</si>
  <si>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</si>
  <si>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</si>
  <si>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</si>
  <si>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</si>
  <si>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</si>
  <si>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</si>
  <si>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</si>
  <si>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</si>
  <si>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</si>
  <si>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</si>
  <si>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</si>
  <si>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</si>
  <si>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</si>
  <si>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</si>
  <si>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</si>
  <si>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</si>
  <si>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</si>
  <si>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</si>
  <si>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</si>
  <si>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</si>
  <si>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</si>
  <si>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</si>
  <si>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</si>
  <si>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</si>
  <si>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</si>
  <si>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</si>
  <si>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</si>
  <si>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</si>
  <si>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</si>
  <si>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</si>
  <si>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</si>
  <si>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</si>
  <si>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</si>
  <si>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</si>
  <si>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</si>
  <si>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</si>
  <si>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</si>
  <si>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</si>
  <si>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</si>
  <si>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</si>
  <si>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</si>
  <si>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</si>
  <si>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</si>
  <si>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</si>
  <si>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</si>
  <si>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</si>
  <si>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</si>
  <si>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</si>
  <si>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</si>
  <si>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</si>
  <si>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</si>
  <si>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</si>
  <si>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</si>
  <si>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</si>
  <si>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</si>
  <si>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</si>
  <si>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</si>
  <si>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</si>
  <si>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</si>
  <si>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</si>
  <si>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</si>
  <si>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</si>
  <si>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</si>
  <si>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</si>
  <si>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</si>
  <si>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</si>
  <si>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</si>
  <si>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</si>
  <si>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</si>
  <si>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</si>
  <si>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</si>
  <si>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</si>
  <si>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</si>
  <si>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</si>
  <si>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</si>
  <si>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</si>
  <si>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</si>
  <si>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</si>
  <si>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</si>
  <si>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</si>
  <si>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</si>
  <si>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</si>
  <si>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</si>
  <si>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</si>
  <si>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</si>
  <si>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</si>
  <si>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</si>
  <si>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</si>
  <si>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</si>
  <si>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</si>
  <si>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</si>
  <si>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</si>
  <si>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</si>
  <si>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</si>
  <si>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</si>
  <si>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</si>
  <si>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</si>
  <si>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</si>
  <si>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</si>
  <si>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</si>
  <si>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</si>
  <si>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</si>
  <si>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</si>
  <si>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</si>
  <si>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</si>
  <si>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</si>
  <si>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</si>
  <si>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</si>
  <si>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</si>
  <si>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</si>
  <si>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</si>
  <si>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</si>
  <si>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</si>
  <si>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</si>
  <si>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</si>
  <si>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</si>
  <si>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</si>
  <si>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</si>
  <si>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</si>
  <si>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</si>
  <si>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</si>
  <si>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</si>
  <si>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</si>
  <si>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</si>
  <si>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</si>
  <si>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</si>
  <si>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</si>
  <si>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</si>
  <si>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</si>
  <si>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</si>
  <si>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</si>
  <si>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</si>
  <si>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</si>
  <si>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</si>
  <si>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</si>
  <si>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</si>
  <si>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</si>
  <si>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</si>
  <si>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</si>
  <si>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</si>
  <si>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</si>
  <si>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</si>
  <si>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</si>
  <si>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</si>
  <si>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</si>
  <si>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</si>
  <si>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</si>
  <si>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</si>
  <si>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</si>
  <si>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</si>
  <si>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</si>
  <si>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</si>
  <si>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</si>
  <si>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</si>
  <si>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</si>
  <si>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</si>
  <si>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</si>
  <si>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</si>
  <si>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</si>
  <si>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</si>
  <si>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</si>
  <si>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</si>
  <si>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</si>
  <si>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</si>
  <si>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</si>
  <si>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</si>
  <si>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</si>
  <si>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</si>
  <si>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</si>
  <si>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</si>
  <si>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</si>
  <si>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</si>
  <si>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</si>
  <si>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</si>
  <si>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</si>
  <si>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</si>
  <si>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</si>
  <si>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</si>
  <si>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</si>
  <si>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</si>
  <si>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</si>
  <si>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</si>
  <si>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</si>
  <si>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</si>
  <si>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</si>
  <si>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</si>
  <si>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</si>
  <si>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</si>
  <si>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</si>
  <si>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</si>
  <si>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</si>
  <si>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</si>
  <si>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</si>
  <si>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</si>
  <si>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</si>
  <si>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</si>
  <si>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</si>
  <si>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</si>
  <si>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</si>
  <si>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</si>
  <si>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</si>
  <si>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</si>
  <si>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</si>
  <si>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</si>
  <si>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</si>
  <si>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</si>
  <si>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</si>
  <si>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</si>
  <si>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</si>
  <si>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</si>
  <si>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</si>
  <si>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</si>
  <si>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</si>
  <si>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</si>
  <si>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</si>
  <si>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</si>
  <si>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</si>
  <si>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</si>
  <si>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</si>
  <si>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</si>
  <si>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</si>
  <si>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</si>
  <si>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</si>
  <si>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</si>
  <si>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</si>
  <si>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</si>
  <si>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</si>
  <si>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</si>
  <si>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</si>
  <si>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</si>
  <si>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</si>
  <si>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</si>
  <si>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</si>
  <si>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</si>
  <si>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</si>
  <si>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</si>
  <si>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</si>
  <si>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</si>
  <si>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</si>
  <si>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</si>
  <si>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</si>
  <si>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</si>
  <si>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</si>
  <si>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</si>
  <si>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</si>
  <si>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</si>
  <si>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</si>
  <si>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</si>
  <si>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</si>
  <si>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</si>
  <si>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</si>
  <si>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</si>
  <si>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</si>
  <si>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</si>
  <si>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</si>
  <si>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</si>
  <si>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</si>
  <si>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</si>
  <si>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</si>
  <si>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</si>
  <si>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</si>
  <si>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</si>
  <si>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</si>
  <si>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</si>
  <si>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</si>
  <si>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</si>
  <si>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</si>
  <si>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</si>
  <si>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</si>
  <si>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</si>
  <si>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</si>
  <si>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</si>
  <si>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</si>
  <si>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</si>
  <si>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</si>
  <si>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</si>
  <si>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</si>
  <si>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</si>
  <si>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</si>
  <si>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</si>
  <si>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</si>
  <si>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</si>
  <si>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</si>
  <si>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</si>
  <si>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</si>
  <si>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</si>
  <si>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</si>
  <si>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</si>
  <si>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</si>
  <si>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</si>
  <si>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</si>
  <si>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</si>
  <si>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</si>
  <si>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</si>
  <si>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</si>
  <si>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</si>
  <si>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</si>
  <si>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</si>
  <si>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</si>
  <si>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</si>
  <si>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</si>
  <si>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</si>
  <si>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</si>
  <si>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</si>
  <si>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</si>
  <si>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</si>
  <si>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</si>
  <si>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</si>
  <si>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</si>
  <si>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</si>
  <si>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</si>
  <si>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</si>
  <si>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</si>
  <si>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</si>
  <si>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</si>
  <si>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</si>
  <si>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</si>
  <si>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</si>
  <si>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</si>
  <si>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</si>
  <si>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</si>
  <si>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</si>
  <si>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</si>
  <si>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</si>
  <si>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</si>
  <si>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</si>
  <si>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</si>
  <si>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</si>
  <si>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</si>
  <si>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</si>
  <si>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</si>
  <si>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</si>
  <si>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</si>
  <si>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</si>
  <si>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</si>
  <si>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</si>
  <si>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</si>
  <si>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</si>
  <si>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</si>
  <si>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</si>
  <si>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</si>
  <si>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</si>
  <si>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</si>
  <si>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</si>
  <si>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</si>
  <si>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</si>
  <si>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</si>
  <si>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</si>
  <si>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</si>
  <si>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</si>
  <si>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</si>
  <si>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</si>
  <si>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</si>
  <si>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</si>
  <si>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</si>
  <si>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</si>
  <si>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</si>
  <si>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</si>
  <si>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</si>
  <si>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</si>
  <si>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</si>
  <si>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</si>
  <si>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</si>
  <si>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</si>
  <si>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</si>
  <si>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</si>
  <si>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</si>
  <si>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</si>
  <si>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</si>
  <si>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</si>
  <si>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</si>
  <si>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</si>
  <si>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</si>
  <si>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</si>
  <si>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</si>
  <si>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</si>
  <si>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</si>
  <si>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</si>
  <si>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</si>
  <si>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</si>
  <si>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</si>
  <si>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</si>
  <si>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</si>
  <si>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</si>
  <si>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</si>
  <si>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</si>
  <si>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</si>
  <si>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</si>
  <si>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</si>
  <si>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</si>
  <si>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</si>
  <si>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</si>
  <si>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</si>
  <si>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</si>
  <si>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</si>
  <si>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</si>
  <si>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</si>
  <si>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</si>
  <si>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</si>
  <si>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</si>
  <si>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</si>
  <si>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</si>
  <si>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</si>
  <si>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</si>
  <si>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</si>
  <si>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</si>
  <si>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</si>
  <si>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</si>
  <si>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</si>
  <si>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</si>
  <si>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</si>
  <si>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</si>
  <si>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</si>
  <si>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</si>
  <si>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</si>
  <si>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</si>
  <si>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</si>
  <si>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</si>
  <si>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</si>
  <si>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</si>
  <si>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</si>
  <si>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</si>
  <si>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</si>
  <si>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</si>
  <si>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</si>
  <si>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</si>
  <si>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</si>
  <si>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</si>
  <si>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</si>
  <si>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</si>
  <si>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</si>
  <si>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</si>
  <si>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</si>
  <si>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</si>
  <si>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</si>
  <si>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</si>
  <si>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</si>
  <si>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</si>
  <si>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</si>
  <si>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</si>
  <si>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</si>
  <si>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</si>
  <si>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</si>
  <si>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</si>
  <si>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</si>
  <si>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</si>
  <si>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</si>
  <si>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</si>
  <si>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</si>
  <si>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</si>
  <si>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</si>
  <si>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</si>
  <si>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</si>
  <si>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</si>
  <si>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</si>
  <si>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</si>
  <si>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</si>
  <si>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</si>
  <si>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</si>
  <si>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</si>
  <si>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</si>
  <si>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</si>
  <si>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</si>
  <si>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</si>
  <si>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</si>
  <si>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</si>
  <si>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</si>
  <si>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</si>
  <si>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</si>
  <si>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</si>
  <si>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</si>
  <si>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</si>
  <si>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</si>
  <si>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</si>
  <si>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</si>
  <si>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</si>
  <si>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</si>
  <si>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</si>
  <si>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</si>
  <si>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</si>
  <si>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</si>
  <si>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</si>
  <si>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</si>
  <si>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</si>
  <si>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</si>
  <si>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</si>
  <si>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</si>
  <si>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</si>
  <si>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</si>
  <si>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</si>
  <si>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</si>
  <si>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</si>
  <si>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</si>
  <si>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</si>
  <si>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</si>
  <si>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</si>
  <si>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</si>
  <si>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</si>
  <si>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</si>
  <si>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</si>
  <si>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</si>
  <si>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</si>
  <si>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</si>
  <si>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</si>
  <si>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</si>
  <si>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</si>
  <si>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</si>
  <si>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</si>
  <si>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</si>
  <si>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</si>
  <si>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</si>
  <si>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</si>
  <si>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</si>
  <si>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</si>
  <si>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</si>
  <si>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</si>
  <si>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</si>
  <si>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</si>
  <si>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</si>
  <si>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</si>
  <si>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</si>
  <si>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</si>
  <si>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</si>
  <si>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</si>
  <si>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</si>
  <si>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</si>
  <si>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</si>
  <si>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</si>
  <si>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</si>
  <si>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</si>
  <si>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</si>
  <si>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</si>
  <si>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</si>
  <si>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</si>
  <si>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</si>
  <si>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</si>
  <si>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</si>
  <si>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</si>
  <si>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</si>
  <si>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</si>
  <si>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</si>
  <si>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</si>
  <si>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</si>
  <si>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</si>
  <si>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</si>
  <si>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</si>
  <si>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</si>
  <si>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</si>
  <si>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</si>
  <si>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</si>
  <si>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</si>
  <si>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</si>
  <si>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</si>
  <si>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</si>
  <si>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</si>
  <si>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</si>
  <si>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</si>
  <si>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</si>
  <si>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</si>
  <si>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</si>
  <si>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</si>
  <si>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</si>
  <si>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</si>
  <si>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</si>
  <si>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</si>
  <si>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</si>
  <si>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</si>
  <si>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</si>
  <si>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</si>
  <si>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</si>
  <si>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</si>
  <si>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</si>
  <si>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</si>
  <si>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</si>
  <si>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</si>
  <si>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</si>
  <si>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</si>
  <si>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</si>
  <si>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</si>
  <si>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</si>
  <si>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</si>
  <si>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</si>
  <si>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</si>
  <si>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</si>
  <si>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</si>
  <si>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</si>
  <si>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</si>
  <si>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</si>
  <si>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</si>
  <si>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</si>
  <si>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</si>
  <si>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</si>
  <si>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</si>
  <si>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</si>
  <si>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</si>
  <si>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</si>
  <si>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</si>
  <si>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</si>
  <si>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</si>
  <si>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</si>
  <si>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</si>
  <si>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</si>
  <si>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</si>
  <si>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</si>
  <si>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</si>
  <si>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</si>
  <si>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</si>
  <si>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</si>
  <si>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</si>
  <si>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</si>
  <si>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</si>
  <si>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</si>
  <si>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</si>
  <si>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</si>
  <si>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</si>
  <si>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</si>
  <si>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</si>
  <si>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</si>
  <si>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</si>
  <si>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</si>
  <si>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</si>
  <si>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</si>
  <si>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</si>
  <si>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</si>
  <si>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</si>
  <si>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</si>
  <si>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</si>
  <si>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</si>
  <si>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</si>
  <si>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</si>
  <si>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</si>
  <si>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</si>
  <si>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</si>
  <si>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</si>
  <si>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</si>
  <si>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</si>
  <si>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</si>
  <si>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</si>
  <si>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</si>
  <si>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</si>
  <si>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</si>
  <si>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</si>
  <si>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</si>
  <si>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</si>
  <si>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</si>
  <si>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</si>
  <si>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</si>
  <si>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</si>
  <si>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</si>
  <si>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</si>
  <si>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</si>
  <si>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</si>
  <si>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</si>
  <si>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</si>
  <si>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</si>
  <si>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</si>
  <si>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</si>
  <si>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</si>
  <si>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</si>
  <si>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</si>
  <si>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</si>
  <si>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</si>
  <si>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</si>
  <si>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</si>
  <si>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</si>
  <si>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</si>
  <si>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</si>
  <si>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</si>
  <si>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</si>
  <si>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</si>
  <si>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</si>
  <si>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</si>
  <si>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</si>
  <si>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</si>
  <si>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</si>
  <si>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</si>
  <si>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</si>
  <si>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</si>
  <si>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</si>
  <si>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</si>
  <si>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</si>
  <si>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</si>
  <si>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</si>
  <si>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</si>
  <si>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</si>
  <si>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</si>
  <si>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</si>
  <si>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</si>
  <si>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</si>
  <si>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</si>
  <si>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</si>
  <si>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</si>
  <si>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</si>
  <si>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</si>
  <si>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</si>
  <si>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</si>
  <si>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</si>
  <si>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</si>
  <si>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</si>
  <si>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</si>
  <si>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</si>
  <si>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</si>
  <si>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</si>
  <si>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</si>
  <si>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</si>
  <si>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</si>
  <si>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</si>
  <si>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</si>
  <si>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</si>
  <si>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</si>
  <si>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</si>
  <si>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</si>
  <si>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</si>
  <si>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</si>
  <si>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</si>
  <si>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</si>
  <si>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</si>
  <si>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</si>
  <si>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</si>
  <si>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</si>
  <si>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</si>
  <si>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</si>
  <si>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</si>
  <si>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</si>
  <si>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</si>
  <si>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</si>
  <si>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</si>
  <si>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</si>
  <si>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</si>
  <si>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</si>
  <si>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</si>
  <si>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</si>
  <si>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</si>
  <si>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</si>
  <si>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</si>
  <si>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</si>
  <si>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</si>
  <si>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</si>
  <si>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</si>
  <si>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</si>
  <si>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</si>
  <si>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</si>
  <si>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</si>
  <si>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</si>
  <si>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</si>
  <si>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</si>
  <si>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</si>
  <si>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</si>
  <si>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</si>
  <si>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</si>
  <si>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</si>
  <si>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</si>
  <si>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</si>
  <si>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</si>
  <si>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</si>
  <si>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</si>
  <si>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</si>
  <si>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</si>
  <si>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</si>
  <si>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</si>
  <si>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</si>
  <si>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</si>
  <si>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</si>
  <si>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</si>
  <si>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</si>
  <si>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</si>
  <si>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</si>
  <si>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</si>
  <si>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</si>
  <si>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</si>
  <si>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</si>
  <si>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</si>
  <si>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</si>
  <si>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</si>
  <si>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</si>
  <si>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</si>
  <si>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</si>
  <si>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</si>
  <si>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</si>
  <si>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</si>
  <si>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</si>
  <si>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</si>
  <si>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</si>
  <si>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</si>
  <si>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</si>
  <si>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</si>
  <si>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</si>
  <si>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</si>
  <si>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</si>
  <si>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</si>
  <si>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</si>
  <si>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</si>
  <si>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</si>
  <si>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</si>
  <si>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</si>
  <si>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</si>
  <si>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</si>
  <si>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</si>
  <si>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</si>
  <si>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</si>
  <si>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</si>
  <si>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</si>
  <si>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</si>
  <si>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</si>
  <si>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</si>
  <si>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</si>
  <si>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</si>
  <si>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</si>
  <si>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</si>
  <si>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</si>
  <si>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</si>
  <si>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</si>
  <si>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</si>
  <si>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</si>
  <si>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</si>
  <si>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</si>
  <si>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</si>
  <si>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</si>
  <si>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</si>
  <si>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</si>
  <si>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</si>
  <si>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</si>
  <si>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</si>
  <si>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</si>
  <si>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</si>
  <si>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</si>
  <si>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</si>
  <si>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</si>
  <si>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</si>
  <si>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</si>
  <si>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</si>
  <si>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</si>
  <si>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</si>
  <si>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</si>
  <si>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</si>
  <si>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</si>
  <si>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</si>
  <si>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</si>
  <si>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</si>
  <si>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</si>
  <si>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</si>
  <si>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</si>
  <si>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</si>
  <si>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</si>
  <si>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</si>
  <si>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</si>
  <si>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</si>
  <si>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</si>
  <si>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</si>
  <si>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</si>
  <si>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</si>
  <si>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</si>
  <si>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</si>
  <si>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</si>
  <si>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</si>
  <si>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</si>
  <si>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</si>
  <si>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</si>
  <si>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</si>
  <si>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</si>
  <si>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</si>
  <si>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</si>
  <si>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</si>
  <si>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</si>
  <si>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</si>
  <si>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</si>
  <si>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</si>
  <si>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</si>
  <si>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</si>
  <si>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</si>
  <si>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</si>
  <si>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</si>
  <si>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</si>
  <si>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</si>
  <si>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</si>
  <si>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</si>
  <si>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</si>
  <si>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</si>
  <si>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</si>
  <si>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</si>
  <si>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</si>
  <si>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</si>
  <si>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</si>
  <si>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</si>
  <si>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</si>
  <si>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</si>
  <si>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</si>
  <si>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</si>
  <si>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</si>
  <si>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</si>
  <si>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</si>
  <si>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</si>
  <si>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</si>
  <si>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</si>
  <si>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</si>
  <si>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</si>
  <si>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</si>
  <si>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</si>
  <si>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</si>
  <si>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</si>
  <si>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</si>
  <si>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</si>
  <si>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</si>
  <si>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</si>
  <si>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</si>
  <si>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</si>
  <si>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</si>
  <si>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</si>
  <si>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</si>
  <si>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</si>
  <si>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</si>
  <si>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</si>
  <si>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</si>
  <si>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</si>
  <si>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</si>
  <si>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</si>
  <si>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</si>
  <si>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</si>
  <si>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</si>
  <si>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</si>
  <si>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</si>
  <si>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</si>
  <si>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</si>
  <si>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</si>
  <si>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</si>
  <si>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</si>
  <si>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</si>
  <si>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</si>
  <si>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</si>
  <si>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</si>
  <si>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</si>
  <si>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</si>
  <si>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</si>
  <si>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</si>
  <si>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</si>
  <si>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</si>
  <si>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</si>
  <si>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</si>
  <si>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</si>
  <si>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</si>
  <si>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</si>
  <si>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</si>
  <si>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</si>
  <si>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</si>
  <si>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</si>
  <si>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</si>
  <si>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</si>
  <si>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</si>
  <si>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</si>
  <si>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</si>
  <si>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</si>
  <si>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</si>
  <si>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</si>
  <si>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</si>
  <si>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</si>
  <si>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</si>
  <si>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</si>
  <si>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</si>
  <si>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</si>
  <si>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</si>
  <si>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</si>
  <si>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</si>
  <si>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</si>
  <si>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</si>
  <si>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</si>
  <si>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</si>
  <si>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</si>
  <si>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</si>
  <si>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</si>
  <si>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</si>
  <si>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</si>
  <si>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</si>
  <si>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</si>
  <si>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</si>
  <si>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</si>
  <si>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</si>
  <si>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</si>
  <si>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</si>
  <si>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</si>
  <si>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</si>
  <si>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</si>
  <si>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</si>
  <si>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</si>
  <si>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</si>
  <si>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</si>
  <si>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</si>
  <si>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</si>
  <si>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</si>
  <si>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</si>
  <si>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</si>
  <si>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</si>
  <si>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</si>
  <si>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</si>
  <si>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</si>
  <si>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</si>
  <si>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</si>
  <si>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</si>
  <si>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</si>
  <si>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</si>
  <si>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</si>
  <si>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</si>
  <si>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</si>
  <si>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</si>
  <si>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</si>
  <si>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</si>
  <si>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</si>
  <si>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</si>
  <si>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</si>
  <si>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</si>
  <si>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</si>
  <si>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</si>
  <si>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</si>
  <si>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</si>
  <si>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</si>
  <si>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</si>
  <si>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</si>
  <si>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</si>
  <si>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</si>
  <si>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</si>
  <si>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</si>
  <si>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</si>
  <si>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</si>
  <si>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</si>
  <si>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</si>
  <si>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</si>
  <si>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</si>
  <si>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</si>
  <si>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</si>
  <si>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</si>
  <si>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</si>
  <si>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</si>
  <si>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</si>
  <si>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</si>
  <si>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</si>
  <si>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</si>
  <si>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</si>
  <si>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</si>
  <si>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</si>
  <si>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</si>
  <si>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</si>
  <si>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</si>
  <si>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</si>
  <si>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</si>
  <si>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</si>
  <si>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</si>
  <si>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</si>
  <si>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</si>
  <si>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</si>
  <si>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</si>
  <si>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</si>
  <si>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</si>
  <si>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</si>
  <si>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</si>
  <si>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</si>
  <si>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</si>
  <si>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</si>
  <si>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</si>
  <si>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</si>
  <si>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</si>
  <si>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</si>
  <si>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</si>
  <si>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</si>
  <si>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</si>
  <si>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</si>
  <si>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</si>
  <si>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</si>
  <si>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</si>
  <si>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</si>
  <si>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</si>
  <si>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</si>
  <si>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</si>
  <si>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</si>
  <si>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</si>
  <si>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</si>
  <si>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</si>
  <si>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</si>
  <si>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</si>
  <si>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</si>
  <si>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</si>
  <si>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</si>
  <si>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</si>
  <si>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</si>
  <si>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</si>
  <si>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</si>
  <si>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</si>
  <si>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</si>
  <si>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</si>
  <si>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</si>
  <si>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</si>
  <si>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</si>
  <si>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</si>
  <si>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</si>
  <si>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</si>
  <si>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</si>
  <si>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</si>
  <si>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</si>
  <si>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</si>
  <si>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</si>
  <si>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</si>
  <si>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</si>
  <si>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</si>
  <si>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</si>
  <si>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</si>
  <si>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</si>
  <si>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</si>
  <si>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</si>
  <si>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</si>
  <si>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</si>
  <si>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</si>
  <si>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</si>
  <si>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</si>
  <si>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</si>
  <si>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</si>
  <si>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</si>
  <si>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</si>
  <si>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</si>
  <si>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</si>
  <si>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</si>
  <si>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</si>
  <si>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</si>
  <si>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</si>
  <si>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</si>
  <si>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</si>
  <si>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</si>
  <si>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</si>
  <si>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</si>
  <si>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</si>
  <si>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</si>
  <si>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</si>
  <si>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</si>
  <si>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</si>
  <si>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</si>
  <si>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</si>
  <si>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</si>
  <si>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</si>
  <si>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</si>
  <si>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</si>
  <si>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</si>
  <si>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</si>
  <si>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</si>
  <si>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</si>
  <si>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</si>
  <si>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</si>
  <si>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</si>
  <si>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</si>
  <si>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</si>
  <si>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</si>
  <si>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</si>
  <si>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</si>
  <si>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</si>
  <si>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</si>
  <si>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</si>
  <si>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</si>
  <si>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</si>
  <si>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</si>
  <si>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</si>
  <si>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</si>
  <si>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</si>
  <si>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</si>
  <si>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</si>
  <si>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</si>
  <si>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</si>
  <si>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</si>
  <si>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</si>
  <si>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</si>
  <si>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</si>
  <si>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</si>
  <si>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</si>
  <si>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</si>
  <si>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</si>
  <si>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</si>
  <si>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</si>
  <si>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</si>
  <si>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</si>
  <si>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</si>
  <si>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</si>
  <si>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</si>
  <si>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</si>
  <si>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</si>
  <si>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</si>
  <si>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</si>
  <si>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</si>
  <si>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</si>
  <si>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</si>
  <si>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</si>
  <si>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</si>
  <si>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</si>
  <si>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</si>
  <si>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</si>
  <si>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</si>
  <si>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</si>
  <si>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</si>
  <si>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</si>
  <si>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</si>
  <si>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</si>
  <si>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</si>
  <si>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</si>
  <si>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</si>
  <si>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</si>
  <si>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</si>
  <si>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</si>
  <si>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</si>
  <si>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</si>
  <si>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</si>
  <si>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</si>
  <si>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</si>
  <si>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</si>
  <si>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</si>
  <si>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</si>
  <si>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</si>
  <si>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</si>
  <si>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</si>
  <si>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</si>
  <si>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</si>
  <si>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</si>
  <si>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</si>
  <si>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</si>
  <si>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</si>
  <si>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</si>
  <si>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</si>
  <si>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</si>
  <si>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</si>
  <si>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</si>
  <si>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</si>
  <si>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</si>
  <si>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</si>
  <si>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</si>
  <si>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</si>
  <si>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</si>
  <si>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</si>
  <si>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</si>
  <si>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</si>
  <si>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</si>
  <si>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</si>
  <si>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</si>
  <si>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</si>
  <si>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</si>
  <si>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</si>
  <si>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</si>
  <si>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</si>
  <si>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</si>
  <si>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</si>
  <si>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</si>
  <si>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</si>
  <si>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</si>
  <si>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</si>
  <si>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</si>
  <si>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</si>
  <si>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</si>
  <si>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</si>
  <si>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</si>
  <si>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</si>
  <si>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</si>
  <si>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</si>
  <si>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</si>
  <si>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</si>
  <si>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</si>
  <si>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</si>
  <si>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</si>
  <si>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</si>
  <si>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</si>
  <si>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</si>
  <si>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</si>
  <si>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</si>
  <si>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</si>
  <si>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</si>
  <si>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</si>
  <si>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</si>
  <si>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</si>
  <si>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</si>
  <si>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</si>
  <si>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</si>
  <si>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</si>
  <si>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</si>
  <si>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</si>
  <si>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</si>
  <si>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</si>
  <si>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</si>
  <si>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</si>
  <si>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</si>
  <si>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</si>
  <si>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</si>
  <si>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</si>
  <si>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</si>
  <si>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</si>
  <si>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</si>
  <si>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</si>
  <si>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</si>
  <si>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</si>
  <si>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</si>
  <si>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</si>
  <si>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</si>
  <si>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</si>
  <si>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</si>
  <si>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</si>
  <si>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</si>
  <si>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</si>
  <si>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</si>
  <si>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</si>
  <si>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</si>
  <si>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</si>
  <si>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</si>
  <si>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</si>
  <si>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</si>
  <si>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</si>
  <si>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</si>
  <si>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</si>
  <si>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</si>
  <si>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</si>
  <si>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</si>
  <si>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</si>
  <si>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</si>
  <si>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</si>
  <si>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</si>
  <si>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</si>
  <si>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</si>
  <si>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</si>
  <si>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</si>
  <si>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</si>
  <si>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</si>
  <si>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</si>
  <si>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</si>
  <si>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</si>
  <si>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</si>
  <si>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</si>
  <si>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</si>
  <si>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</si>
  <si>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</si>
  <si>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</si>
  <si>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</si>
  <si>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</si>
  <si>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</si>
  <si>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</si>
  <si>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</si>
  <si>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</si>
  <si>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</si>
  <si>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</si>
  <si>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</si>
  <si>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</si>
  <si>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</si>
  <si>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</si>
  <si>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</si>
  <si>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</si>
  <si>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</si>
  <si>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</si>
  <si>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</si>
  <si>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</si>
  <si>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</si>
  <si>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</si>
  <si>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</si>
  <si>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</si>
  <si>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</si>
  <si>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</si>
  <si>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</si>
  <si>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</si>
  <si>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</si>
  <si>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</si>
  <si>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</si>
  <si>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</si>
  <si>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</si>
  <si>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</si>
  <si>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</si>
  <si>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</si>
  <si>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</si>
  <si>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</si>
  <si>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</si>
  <si>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</si>
  <si>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</si>
  <si>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</si>
  <si>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</si>
  <si>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</si>
  <si>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</si>
  <si>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</si>
  <si>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</si>
  <si>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</si>
  <si>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</si>
  <si>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</si>
  <si>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</si>
  <si>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</si>
  <si>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</si>
  <si>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</si>
  <si>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</si>
  <si>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</si>
  <si>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</si>
  <si>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</si>
  <si>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</si>
  <si>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</si>
  <si>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</si>
  <si>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</si>
  <si>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</si>
  <si>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</si>
  <si>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</si>
  <si>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</si>
  <si>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</si>
  <si>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</si>
  <si>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</si>
  <si>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</si>
  <si>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</si>
  <si>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</si>
  <si>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</si>
  <si>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</si>
  <si>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</si>
  <si>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</si>
  <si>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</si>
  <si>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</si>
  <si>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</si>
  <si>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</si>
  <si>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</si>
  <si>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</si>
  <si>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</si>
  <si>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</si>
  <si>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</si>
  <si>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</si>
  <si>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</si>
  <si>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</si>
  <si>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</si>
  <si>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</si>
  <si>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</si>
  <si>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</si>
  <si>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</si>
  <si>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</si>
  <si>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</si>
  <si>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</si>
  <si>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</si>
  <si>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</si>
  <si>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</si>
  <si>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</si>
  <si>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</si>
  <si>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</si>
  <si>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</si>
  <si>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</si>
  <si>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</si>
  <si>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</si>
  <si>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</si>
  <si>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</si>
  <si>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</si>
  <si>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</si>
  <si>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</si>
  <si>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</si>
  <si>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</si>
  <si>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</si>
  <si>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</si>
  <si>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</si>
  <si>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</si>
  <si>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</si>
  <si>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</si>
  <si>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</si>
  <si>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</si>
  <si>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</si>
  <si>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</si>
  <si>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</si>
  <si>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</si>
  <si>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</si>
  <si>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</si>
  <si>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</si>
  <si>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</si>
  <si>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</si>
  <si>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</si>
  <si>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</si>
  <si>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</si>
  <si>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</si>
  <si>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</si>
  <si>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</si>
  <si>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</si>
  <si>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</si>
  <si>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</si>
  <si>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</si>
  <si>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</si>
  <si>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</si>
  <si>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</si>
  <si>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</si>
  <si>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</si>
  <si>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</si>
  <si>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</si>
  <si>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</si>
  <si>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</si>
  <si>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</si>
  <si>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</si>
  <si>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</si>
  <si>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</si>
  <si>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</si>
  <si>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</si>
  <si>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</si>
  <si>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</si>
  <si>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</si>
  <si>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</si>
  <si>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</si>
  <si>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</si>
  <si>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</si>
  <si>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</si>
  <si>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</si>
  <si>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</si>
  <si>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</si>
  <si>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</si>
  <si>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</si>
  <si>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</si>
  <si>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</si>
  <si>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</si>
  <si>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</si>
  <si>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</si>
  <si>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</si>
  <si>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</si>
  <si>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</si>
  <si>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</si>
  <si>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</si>
  <si>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</si>
  <si>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</si>
  <si>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</si>
  <si>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</si>
  <si>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</si>
  <si>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</si>
  <si>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</si>
  <si>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</si>
  <si>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</si>
  <si>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</si>
  <si>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</si>
  <si>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</si>
  <si>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</si>
  <si>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</si>
  <si>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</si>
  <si>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</si>
  <si>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</si>
  <si>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</si>
  <si>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</si>
  <si>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</si>
  <si>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</si>
  <si>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</si>
  <si>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</si>
  <si>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</si>
  <si>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</si>
  <si>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</si>
  <si>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</si>
  <si>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</si>
  <si>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</si>
  <si>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</si>
  <si>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</si>
  <si>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</si>
  <si>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</si>
  <si>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</si>
  <si>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</si>
  <si>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</si>
  <si>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</si>
  <si>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</si>
  <si>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</si>
  <si>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</si>
  <si>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</si>
  <si>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</si>
  <si>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</si>
  <si>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</si>
  <si>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</si>
  <si>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</si>
  <si>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</si>
  <si>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</si>
  <si>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</si>
  <si>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</si>
  <si>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</si>
  <si>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</si>
  <si>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</si>
  <si>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</si>
  <si>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</si>
  <si>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</si>
  <si>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</si>
  <si>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</si>
  <si>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</si>
  <si>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</si>
  <si>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</si>
  <si>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</si>
  <si>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</si>
  <si>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</si>
  <si>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</si>
  <si>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</si>
  <si>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</si>
  <si>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</si>
  <si>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</si>
  <si>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</si>
  <si>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</si>
  <si>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</si>
  <si>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</si>
  <si>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</si>
  <si>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</si>
  <si>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</si>
  <si>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</si>
  <si>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</si>
  <si>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</si>
  <si>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</si>
  <si>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</si>
  <si>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</si>
  <si>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</si>
  <si>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</si>
  <si>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</si>
  <si>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</si>
  <si>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</si>
  <si>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</si>
  <si>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</si>
  <si>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</si>
  <si>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</si>
  <si>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</si>
  <si>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</si>
  <si>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</si>
  <si>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</si>
  <si>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</si>
  <si>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</si>
  <si>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</si>
  <si>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</si>
  <si>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</si>
  <si>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</si>
  <si>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</si>
  <si>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</si>
  <si>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</si>
  <si>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</si>
  <si>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</si>
  <si>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</si>
  <si>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</si>
  <si>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</si>
  <si>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</si>
  <si>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</si>
  <si>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</si>
  <si>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</si>
  <si>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</si>
  <si>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</si>
  <si>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</si>
  <si>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</si>
  <si>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</si>
  <si>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</si>
  <si>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</si>
  <si>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</si>
  <si>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</si>
  <si>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</si>
  <si>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</si>
  <si>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</si>
  <si>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</si>
  <si>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</si>
  <si>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</si>
  <si>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</si>
  <si>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</si>
  <si>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</si>
  <si>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</si>
  <si>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</si>
  <si>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</si>
  <si>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</si>
  <si>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</si>
  <si>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</si>
  <si>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</si>
  <si>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</si>
  <si>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</si>
  <si>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</si>
  <si>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</si>
  <si>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</si>
  <si>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</si>
  <si>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</si>
  <si>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</si>
  <si>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</si>
  <si>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</si>
  <si>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</si>
  <si>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</si>
  <si>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</si>
  <si>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</si>
  <si>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</si>
  <si>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</si>
  <si>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</si>
  <si>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</si>
  <si>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</si>
  <si>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</si>
  <si>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</si>
  <si>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</si>
  <si>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</si>
  <si>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</si>
  <si>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</si>
  <si>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</si>
  <si>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</si>
  <si>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</si>
  <si>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</si>
  <si>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</si>
  <si>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</si>
  <si>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</si>
  <si>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</si>
  <si>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</si>
  <si>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</si>
  <si>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</si>
  <si>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</si>
  <si>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</si>
  <si>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</si>
  <si>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</si>
  <si>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</si>
  <si>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</si>
  <si>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</si>
  <si>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</si>
  <si>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</si>
  <si>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</si>
  <si>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</si>
  <si>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</si>
  <si>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</si>
  <si>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</si>
  <si>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</si>
  <si>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</si>
  <si>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</si>
  <si>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</si>
  <si>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</si>
  <si>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</si>
  <si>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</si>
  <si>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</si>
  <si>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</si>
  <si>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</si>
  <si>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</si>
  <si>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</si>
  <si>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</si>
  <si>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</si>
  <si>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</si>
  <si>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</si>
  <si>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</si>
  <si>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</si>
  <si>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</si>
  <si>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</si>
  <si>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</si>
  <si>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</si>
  <si>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</si>
  <si>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</si>
  <si>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</si>
  <si>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</si>
  <si>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</si>
  <si>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</si>
  <si>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</si>
  <si>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</si>
  <si>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</si>
  <si>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</si>
  <si>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</si>
  <si>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</si>
  <si>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</si>
  <si>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</si>
  <si>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</si>
  <si>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</si>
  <si>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</si>
  <si>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</si>
  <si>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</si>
  <si>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</si>
  <si>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</si>
  <si>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</si>
  <si>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</si>
  <si>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</si>
  <si>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</si>
  <si>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</si>
  <si>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</si>
  <si>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</si>
  <si>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</si>
  <si>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</si>
  <si>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</si>
  <si>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</si>
  <si>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</si>
  <si>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</si>
  <si>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</si>
  <si>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</si>
  <si>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</si>
  <si>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</si>
  <si>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</si>
  <si>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</si>
  <si>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</si>
  <si>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</si>
  <si>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</si>
  <si>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</si>
  <si>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</si>
  <si>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</si>
  <si>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</si>
  <si>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</si>
  <si>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</si>
  <si>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</si>
  <si>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</si>
  <si>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</si>
  <si>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</si>
  <si>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</si>
  <si>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</si>
  <si>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</si>
  <si>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</si>
  <si>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</si>
  <si>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</si>
  <si>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</si>
  <si>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</si>
  <si>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</si>
  <si>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</si>
  <si>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</si>
  <si>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</si>
  <si>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</si>
  <si>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</si>
  <si>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</si>
  <si>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</si>
  <si>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</si>
  <si>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</si>
  <si>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</si>
  <si>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</si>
  <si>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</si>
  <si>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</si>
  <si>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</si>
  <si>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</si>
  <si>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</si>
  <si>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</si>
  <si>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</si>
  <si>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</si>
  <si>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</si>
  <si>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</si>
  <si>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</si>
  <si>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</si>
  <si>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</si>
  <si>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</si>
  <si>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</si>
  <si>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</si>
  <si>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</si>
  <si>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</si>
  <si>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</si>
  <si>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</si>
  <si>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</si>
  <si>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</si>
  <si>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</si>
  <si>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</si>
  <si>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</si>
  <si>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</si>
  <si>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</si>
  <si>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</si>
  <si>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</si>
  <si>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</si>
  <si>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</si>
  <si>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</si>
  <si>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</si>
  <si>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</si>
  <si>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</si>
  <si>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</si>
  <si>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</si>
  <si>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</si>
  <si>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</si>
  <si>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</si>
  <si>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</si>
  <si>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</si>
  <si>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</si>
  <si>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</si>
  <si>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</si>
  <si>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</si>
  <si>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</si>
  <si>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</si>
  <si>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</si>
  <si>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</si>
  <si>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</si>
  <si>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</si>
  <si>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</si>
  <si>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</si>
  <si>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</si>
  <si>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</si>
  <si>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</si>
  <si>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</si>
  <si>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</si>
  <si>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</si>
  <si>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</si>
  <si>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</si>
  <si>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</si>
  <si>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</si>
  <si>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</si>
  <si>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</si>
  <si>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</si>
  <si>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</si>
  <si>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</si>
  <si>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</si>
  <si>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</si>
  <si>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</si>
  <si>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</si>
  <si>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</si>
  <si>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</si>
  <si>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</si>
  <si>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</si>
  <si>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</si>
  <si>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</si>
  <si>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</si>
  <si>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</si>
  <si>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</si>
  <si>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</si>
  <si>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</si>
  <si>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</si>
  <si>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</si>
  <si>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</si>
  <si>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</si>
  <si>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</si>
  <si>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</si>
  <si>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</si>
  <si>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</si>
  <si>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</si>
  <si>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</si>
  <si>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</si>
  <si>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</si>
  <si>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</si>
  <si>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</si>
  <si>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</si>
  <si>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</si>
  <si>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</si>
  <si>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</si>
  <si>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</si>
  <si>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</si>
  <si>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</si>
  <si>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</si>
  <si>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</si>
  <si>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</si>
  <si>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</si>
  <si>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</si>
  <si>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</si>
  <si>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</si>
  <si>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</si>
  <si>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</si>
  <si>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</si>
  <si>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</si>
  <si>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</si>
  <si>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</si>
  <si>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</si>
  <si>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</si>
  <si>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</si>
  <si>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</si>
  <si>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</si>
  <si>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</si>
  <si>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</si>
  <si>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</si>
  <si>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</si>
  <si>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</si>
  <si>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</si>
  <si>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</si>
  <si>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</si>
  <si>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</si>
  <si>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</si>
  <si>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</si>
  <si>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</si>
  <si>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</si>
  <si>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</si>
  <si>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</si>
  <si>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</si>
  <si>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</si>
  <si>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</si>
  <si>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</si>
  <si>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</si>
  <si>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</si>
  <si>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</si>
  <si>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</si>
  <si>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</si>
  <si>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</si>
  <si>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</si>
  <si>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</si>
  <si>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</si>
  <si>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</si>
  <si>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</si>
  <si>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</si>
  <si>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</si>
  <si>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</si>
  <si>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</si>
  <si>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</si>
  <si>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</si>
  <si>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</si>
  <si>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</si>
  <si>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</si>
  <si>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</si>
  <si>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</si>
  <si>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</si>
  <si>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</si>
  <si>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</si>
  <si>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</si>
  <si>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</si>
  <si>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</si>
  <si>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</si>
  <si>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</si>
  <si>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</si>
  <si>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</si>
  <si>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</si>
  <si>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</si>
  <si>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</si>
  <si>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</si>
  <si>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</si>
  <si>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</si>
  <si>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</si>
  <si>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</si>
  <si>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</si>
  <si>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</si>
  <si>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</si>
  <si>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</si>
  <si>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</si>
  <si>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</si>
  <si>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</si>
  <si>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</si>
  <si>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</si>
  <si>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</si>
  <si>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</si>
  <si>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</si>
  <si>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</si>
  <si>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</si>
  <si>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</si>
  <si>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</si>
  <si>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</si>
  <si>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</si>
  <si>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</si>
  <si>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</si>
  <si>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</si>
  <si>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</si>
  <si>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</si>
  <si>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</si>
  <si>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</si>
  <si>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</si>
  <si>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</si>
  <si>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</si>
  <si>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</si>
  <si>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</si>
  <si>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</si>
  <si>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</si>
  <si>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</si>
  <si>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</si>
  <si>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</si>
  <si>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</si>
  <si>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</si>
  <si>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</si>
  <si>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</si>
  <si>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</si>
  <si>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</si>
  <si>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</si>
  <si>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</si>
  <si>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</si>
  <si>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</si>
  <si>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</si>
  <si>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</si>
  <si>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</si>
  <si>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</si>
  <si>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</si>
  <si>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</si>
  <si>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</si>
  <si>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</si>
  <si>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</si>
  <si>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</si>
  <si>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</si>
  <si>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</si>
  <si>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</si>
  <si>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</si>
  <si>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</si>
  <si>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</si>
  <si>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</si>
  <si>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</si>
  <si>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</si>
  <si>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</si>
  <si>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</si>
  <si>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</si>
  <si>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</si>
  <si>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</si>
  <si>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</si>
  <si>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</si>
  <si>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</si>
  <si>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</si>
  <si>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</si>
  <si>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</si>
  <si>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</si>
  <si>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</si>
  <si>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</si>
  <si>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</si>
  <si>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</si>
  <si>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</si>
  <si>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</si>
  <si>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</si>
  <si>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</si>
  <si>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</si>
  <si>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</si>
  <si>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</si>
  <si>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</si>
  <si>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</si>
  <si>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</si>
  <si>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</si>
  <si>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</si>
  <si>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</si>
  <si>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</si>
  <si>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</si>
  <si>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</si>
  <si>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</si>
  <si>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</si>
  <si>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</si>
  <si>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</si>
  <si>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</si>
  <si>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</si>
  <si>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</si>
  <si>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</si>
  <si>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</si>
  <si>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</si>
  <si>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</si>
  <si>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</si>
  <si>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</si>
  <si>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</si>
  <si>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</si>
  <si>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</si>
  <si>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</si>
  <si>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</si>
  <si>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</si>
  <si>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</si>
  <si>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</si>
  <si>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</si>
  <si>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</si>
  <si>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</si>
  <si>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</si>
  <si>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</si>
  <si>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</si>
  <si>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</si>
  <si>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</si>
  <si>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</si>
  <si>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</si>
  <si>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</si>
  <si>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</si>
  <si>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</si>
  <si>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</si>
  <si>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</si>
  <si>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</si>
  <si>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</si>
  <si>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</si>
  <si>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</si>
  <si>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</si>
  <si>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</si>
  <si>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</si>
  <si>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</si>
  <si>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</si>
  <si>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</si>
  <si>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</si>
  <si>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</si>
  <si>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</si>
  <si>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</si>
  <si>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</si>
  <si>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</si>
  <si>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</si>
  <si>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</si>
  <si>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</si>
  <si>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</si>
  <si>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</si>
  <si>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</si>
  <si>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</si>
  <si>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</si>
  <si>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</si>
  <si>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</si>
  <si>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</si>
  <si>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</si>
  <si>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</si>
  <si>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</si>
  <si>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</si>
  <si>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</si>
  <si>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</si>
  <si>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</si>
  <si>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</si>
  <si>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</si>
  <si>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</si>
  <si>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</si>
  <si>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</si>
  <si>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</si>
  <si>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</si>
  <si>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</si>
  <si>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</si>
  <si>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</si>
  <si>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</si>
  <si>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</si>
  <si>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</si>
  <si>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</si>
  <si>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</si>
  <si>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</si>
  <si>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</si>
  <si>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</si>
  <si>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</si>
  <si>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</si>
  <si>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</si>
  <si>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</si>
  <si>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</si>
  <si>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</si>
  <si>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</si>
  <si>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</si>
  <si>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</si>
  <si>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</si>
  <si>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</si>
  <si>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</si>
  <si>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</si>
  <si>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</si>
  <si>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</si>
  <si>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</si>
  <si>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</si>
  <si>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</si>
  <si>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</si>
  <si>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</si>
  <si>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</si>
  <si>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</si>
  <si>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</si>
  <si>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</si>
  <si>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</si>
  <si>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</si>
  <si>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</si>
  <si>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</si>
  <si>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</si>
  <si>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</si>
  <si>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</si>
  <si>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</si>
  <si>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</si>
  <si>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</si>
  <si>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</si>
  <si>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</si>
  <si>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</si>
  <si>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</si>
  <si>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</si>
  <si>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</si>
  <si>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</si>
  <si>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</si>
  <si>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</si>
  <si>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</si>
  <si>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</si>
  <si>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</si>
  <si>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</si>
  <si>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</si>
  <si>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</si>
  <si>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</si>
  <si>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</si>
  <si>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</si>
  <si>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</si>
  <si>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</si>
  <si>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</si>
  <si>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</si>
  <si>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</si>
  <si>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</si>
  <si>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</si>
  <si>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</si>
  <si>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</si>
  <si>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</si>
  <si>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</si>
  <si>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</si>
  <si>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</si>
  <si>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</si>
  <si>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</si>
  <si>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</si>
  <si>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</si>
  <si>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</si>
  <si>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</si>
  <si>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</si>
  <si>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</si>
  <si>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</si>
  <si>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</si>
  <si>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</si>
  <si>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</si>
  <si>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</si>
  <si>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</si>
  <si>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</si>
  <si>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</si>
  <si>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</si>
  <si>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</si>
  <si>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</si>
  <si>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</si>
  <si>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</si>
  <si>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</si>
  <si>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</si>
  <si>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</si>
  <si>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</si>
  <si>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</si>
  <si>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</si>
  <si>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</si>
  <si>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</si>
  <si>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</si>
  <si>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</si>
  <si>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</si>
  <si>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</si>
  <si>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</si>
  <si>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</si>
  <si>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</si>
  <si>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</si>
  <si>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</si>
  <si>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</si>
  <si>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</si>
  <si>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</si>
  <si>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</si>
  <si>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</si>
  <si>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</si>
  <si>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</si>
  <si>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</si>
  <si>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</si>
  <si>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</si>
  <si>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</si>
  <si>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</si>
  <si>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</si>
  <si>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</si>
  <si>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</si>
  <si>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</si>
  <si>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</si>
  <si>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</si>
  <si>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</si>
  <si>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</si>
  <si>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</si>
  <si>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</si>
  <si>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</si>
  <si>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</si>
  <si>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</si>
  <si>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</si>
  <si>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</si>
  <si>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</si>
  <si>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</si>
  <si>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</si>
  <si>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</si>
  <si>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</si>
  <si>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</si>
  <si>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</si>
  <si>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</si>
  <si>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</si>
  <si>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</si>
  <si>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</si>
  <si>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</si>
  <si>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</si>
  <si>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</si>
  <si>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</si>
  <si>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</si>
  <si>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</si>
  <si>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</si>
  <si>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</si>
  <si>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</si>
  <si>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</si>
  <si>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</si>
  <si>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</si>
  <si>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</si>
  <si>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</si>
  <si>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</si>
  <si>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</si>
  <si>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</si>
  <si>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</si>
  <si>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</si>
  <si>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</si>
  <si>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</si>
  <si>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</si>
  <si>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</si>
  <si>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</si>
  <si>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</si>
  <si>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</si>
  <si>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</si>
  <si>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</si>
  <si>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</si>
  <si>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</si>
  <si>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</si>
  <si>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</si>
  <si>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</si>
  <si>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</si>
  <si>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</si>
  <si>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</si>
  <si>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</si>
  <si>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</si>
  <si>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</si>
  <si>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</si>
  <si>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</si>
  <si>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</si>
  <si>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</si>
  <si>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</si>
  <si>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</si>
  <si>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</si>
  <si>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</si>
  <si>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</si>
  <si>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</si>
  <si>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</si>
  <si>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</si>
  <si>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</si>
  <si>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</si>
  <si>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</si>
  <si>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</si>
  <si>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</si>
  <si>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</si>
  <si>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</si>
  <si>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</si>
  <si>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</si>
  <si>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</si>
  <si>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</si>
  <si>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</si>
  <si>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</si>
  <si>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</si>
  <si>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</si>
  <si>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</si>
  <si>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</si>
  <si>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</si>
  <si>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</si>
  <si>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</si>
  <si>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</si>
  <si>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</si>
  <si>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</si>
  <si>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</si>
  <si>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</si>
  <si>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</si>
  <si>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</si>
  <si>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</si>
  <si>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</si>
  <si>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</si>
  <si>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</si>
  <si>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</si>
  <si>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</si>
  <si>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</si>
  <si>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</si>
  <si>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</si>
  <si>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</si>
  <si>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</si>
  <si>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</si>
  <si>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</si>
  <si>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</si>
  <si>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</si>
  <si>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</si>
  <si>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</si>
  <si>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</si>
  <si>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</si>
  <si>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</si>
  <si>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</si>
  <si>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</si>
  <si>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</si>
  <si>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</si>
  <si>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</si>
  <si>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</si>
  <si>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</si>
  <si>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</si>
  <si>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</si>
  <si>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</si>
  <si>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</si>
  <si>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</si>
  <si>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</si>
  <si>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</si>
  <si>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</si>
  <si>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</si>
  <si>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</si>
  <si>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</si>
  <si>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</si>
  <si>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</si>
  <si>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</si>
  <si>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</si>
  <si>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</si>
  <si>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</si>
  <si>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</si>
  <si>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</si>
  <si>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</si>
  <si>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</si>
  <si>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</si>
  <si>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</si>
  <si>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</si>
  <si>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</si>
  <si>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</si>
  <si>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</si>
  <si>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</si>
  <si>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</si>
  <si>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</si>
  <si>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</si>
  <si>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</si>
  <si>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</si>
  <si>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</si>
  <si>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</si>
  <si>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</si>
  <si>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</si>
  <si>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</si>
  <si>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</si>
  <si>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</si>
  <si>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</si>
  <si>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</si>
  <si>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</si>
  <si>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</si>
  <si>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</si>
  <si>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</si>
  <si>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</si>
  <si>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</si>
  <si>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</si>
  <si>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</si>
  <si>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</si>
  <si>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</si>
  <si>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</si>
  <si>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</si>
  <si>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</si>
  <si>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</si>
  <si>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</si>
  <si>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</si>
  <si>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</si>
  <si>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</si>
  <si>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</si>
  <si>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</si>
  <si>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</si>
  <si>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</si>
  <si>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</si>
  <si>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</si>
  <si>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</si>
  <si>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</si>
  <si>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</si>
  <si>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</si>
  <si>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</si>
  <si>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</si>
  <si>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</si>
  <si>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</si>
  <si>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</si>
  <si>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</si>
  <si>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</si>
  <si>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</si>
  <si>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</si>
  <si>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</si>
  <si>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</si>
  <si>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</si>
  <si>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</si>
  <si>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</si>
  <si>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</si>
  <si>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</si>
  <si>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</si>
  <si>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</si>
  <si>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</si>
  <si>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</si>
  <si>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</si>
  <si>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</si>
  <si>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</si>
  <si>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</si>
  <si>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</si>
  <si>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</si>
  <si>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</si>
  <si>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</si>
  <si>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</si>
  <si>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</si>
  <si>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</si>
  <si>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</si>
  <si>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</si>
  <si>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</si>
  <si>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</si>
  <si>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</si>
  <si>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</si>
  <si>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</si>
  <si>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</si>
  <si>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</si>
  <si>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</si>
  <si>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</si>
  <si>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</si>
  <si>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</si>
  <si>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</si>
  <si>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</si>
  <si>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</si>
  <si>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</si>
  <si>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</si>
  <si>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</si>
  <si>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</si>
  <si>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</si>
  <si>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</si>
  <si>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</si>
  <si>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</si>
  <si>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</si>
  <si>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</si>
  <si>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</si>
  <si>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</si>
  <si>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</si>
  <si>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</si>
  <si>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</si>
  <si>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</si>
  <si>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</si>
  <si>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</si>
  <si>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</si>
  <si>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</si>
  <si>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</si>
  <si>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</si>
  <si>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</si>
  <si>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</si>
  <si>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</si>
  <si>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</si>
  <si>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</si>
  <si>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</si>
  <si>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</si>
  <si>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</si>
  <si>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</si>
  <si>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</si>
  <si>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</si>
  <si>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</si>
  <si>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</si>
  <si>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</si>
  <si>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</si>
  <si>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</si>
  <si>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</si>
  <si>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</si>
  <si>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</si>
  <si>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</si>
  <si>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</si>
  <si>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</si>
  <si>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</si>
  <si>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</si>
  <si>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</si>
  <si>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</si>
  <si>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</si>
  <si>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</si>
  <si>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</si>
  <si>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</si>
  <si>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</si>
  <si>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</si>
  <si>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</si>
  <si>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</si>
  <si>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</si>
  <si>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</si>
  <si>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</si>
  <si>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</si>
  <si>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</si>
  <si>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</si>
  <si>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</si>
  <si>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</si>
  <si>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</si>
  <si>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</si>
  <si>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</si>
  <si>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</si>
  <si>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</si>
  <si>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</si>
  <si>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</si>
  <si>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</si>
  <si>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</si>
  <si>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</si>
  <si>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</si>
  <si>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</si>
  <si>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</si>
  <si>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</si>
  <si>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</si>
  <si>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</si>
  <si>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</si>
  <si>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</si>
  <si>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</si>
  <si>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</si>
  <si>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</si>
  <si>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</si>
  <si>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</si>
  <si>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</si>
  <si>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</si>
  <si>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</si>
  <si>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</si>
  <si>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</si>
  <si>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</si>
  <si>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</si>
  <si>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</si>
  <si>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</si>
  <si>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</si>
  <si>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</si>
  <si>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</si>
  <si>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</si>
  <si>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</si>
  <si>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</si>
  <si>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</si>
  <si>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</si>
  <si>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</si>
  <si>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</si>
  <si>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</si>
  <si>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</si>
  <si>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</si>
  <si>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</si>
  <si>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</si>
  <si>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</si>
  <si>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</si>
  <si>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</si>
  <si>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</si>
  <si>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</si>
  <si>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</si>
  <si>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</si>
  <si>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</si>
  <si>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</si>
  <si>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</si>
  <si>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</si>
  <si>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</si>
  <si>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</si>
  <si>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</si>
  <si>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</si>
  <si>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</si>
  <si>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</si>
  <si>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</si>
  <si>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</si>
  <si>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</si>
  <si>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</si>
  <si>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</si>
  <si>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</si>
  <si>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</si>
  <si>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</si>
  <si>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</si>
  <si>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</si>
  <si>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</si>
  <si>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</si>
  <si>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</si>
  <si>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</si>
  <si>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</si>
  <si>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</si>
  <si>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</si>
  <si>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</si>
  <si>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</si>
  <si>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</si>
  <si>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</si>
  <si>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</si>
  <si>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</si>
  <si>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</si>
  <si>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</si>
  <si>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</si>
  <si>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</si>
  <si>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</si>
  <si>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</si>
  <si>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</si>
  <si>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</si>
  <si>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</si>
  <si>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</si>
  <si>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</si>
  <si>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</si>
  <si>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</si>
  <si>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</si>
  <si>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</si>
  <si>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</si>
  <si>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</si>
  <si>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</si>
  <si>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</si>
  <si>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</si>
  <si>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</si>
  <si>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</si>
  <si>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</si>
  <si>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</si>
  <si>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</si>
  <si>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</si>
  <si>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</si>
  <si>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</si>
  <si>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</si>
  <si>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</si>
  <si>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</si>
  <si>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</si>
  <si>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</si>
  <si>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</si>
  <si>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</si>
  <si>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</si>
  <si>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</si>
  <si>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</si>
  <si>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</si>
  <si>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</si>
  <si>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</si>
  <si>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</si>
  <si>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</si>
  <si>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</si>
  <si>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</si>
  <si>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</si>
  <si>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</si>
  <si>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</si>
  <si>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</si>
  <si>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</si>
  <si>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</si>
  <si>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</si>
  <si>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</si>
  <si>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</si>
  <si>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</si>
  <si>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</si>
  <si>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</si>
  <si>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</si>
  <si>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</si>
  <si>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</si>
  <si>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</si>
  <si>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</si>
  <si>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</si>
  <si>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</si>
  <si>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</si>
  <si>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</si>
  <si>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</si>
  <si>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</si>
  <si>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</si>
  <si>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</si>
  <si>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</si>
  <si>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</si>
  <si>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</si>
  <si>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</si>
  <si>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</si>
  <si>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</si>
  <si>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</si>
  <si>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</si>
  <si>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</si>
  <si>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</si>
  <si>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</si>
  <si>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</si>
  <si>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</si>
  <si>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</si>
  <si>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</si>
  <si>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</si>
  <si>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</si>
  <si>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</si>
  <si>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</si>
  <si>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</si>
  <si>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</si>
  <si>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</si>
  <si>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</si>
  <si>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</si>
  <si>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</si>
  <si>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</si>
  <si>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</si>
  <si>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</si>
  <si>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</si>
  <si>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</si>
  <si>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</si>
  <si>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</si>
  <si>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</si>
  <si>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</si>
  <si>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</si>
  <si>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</si>
  <si>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</si>
  <si>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</si>
  <si>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</si>
  <si>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</si>
  <si>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</si>
  <si>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</si>
  <si>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</si>
  <si>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</si>
  <si>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</si>
  <si>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</si>
  <si>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</si>
  <si>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</si>
  <si>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</si>
  <si>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</si>
  <si>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</si>
  <si>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</si>
  <si>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</si>
  <si>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</si>
  <si>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</si>
  <si>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</si>
  <si>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</si>
  <si>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</si>
  <si>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</si>
  <si>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</si>
  <si>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</si>
  <si>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</si>
  <si>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</si>
  <si>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</si>
  <si>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</si>
  <si>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</si>
  <si>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</si>
  <si>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</si>
  <si>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</si>
  <si>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</si>
  <si>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</si>
  <si>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</si>
  <si>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</si>
  <si>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</si>
  <si>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</si>
  <si>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</si>
  <si>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</si>
  <si>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</si>
  <si>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</si>
  <si>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</si>
  <si>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</si>
  <si>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</si>
  <si>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</si>
  <si>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</si>
  <si>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</si>
  <si>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</si>
  <si>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</si>
  <si>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</si>
  <si>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</si>
  <si>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</si>
  <si>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</si>
  <si>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</si>
  <si>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</si>
  <si>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</si>
  <si>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</si>
  <si>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</si>
  <si>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</si>
  <si>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</si>
  <si>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</si>
  <si>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</si>
  <si>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</si>
  <si>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</si>
  <si>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</si>
  <si>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</si>
  <si>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</si>
  <si>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</si>
  <si>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</si>
  <si>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</si>
  <si>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</si>
  <si>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</si>
  <si>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</si>
  <si>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</si>
  <si>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</si>
  <si>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</si>
  <si>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</si>
  <si>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</si>
  <si>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</si>
  <si>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</si>
  <si>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</si>
  <si>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</si>
  <si>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</si>
  <si>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</si>
  <si>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</si>
  <si>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</si>
  <si>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</si>
  <si>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</si>
  <si>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</si>
  <si>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</si>
  <si>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</si>
  <si>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</si>
  <si>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</si>
  <si>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</si>
  <si>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</si>
  <si>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</si>
  <si>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</si>
  <si>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</si>
  <si>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</si>
  <si>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</si>
  <si>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</si>
  <si>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</si>
  <si>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</si>
  <si>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</si>
  <si>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</si>
  <si>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</si>
  <si>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</si>
  <si>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</si>
  <si>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</si>
  <si>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</si>
  <si>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</si>
  <si>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</si>
  <si>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</si>
  <si>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</si>
  <si>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</si>
  <si>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</si>
  <si>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</si>
  <si>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</si>
  <si>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</si>
  <si>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</si>
  <si>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</si>
  <si>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</si>
  <si>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</si>
  <si>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</si>
  <si>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</si>
  <si>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</si>
  <si>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</si>
  <si>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</si>
  <si>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</si>
  <si>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</si>
  <si>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</si>
  <si>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</si>
  <si>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</si>
  <si>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</si>
  <si>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</si>
  <si>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</si>
  <si>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</si>
  <si>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</si>
  <si>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</si>
  <si>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</si>
  <si>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</si>
  <si>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</si>
  <si>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</si>
  <si>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</si>
  <si>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</si>
  <si>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</si>
  <si>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</si>
  <si>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</si>
  <si>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</si>
  <si>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</si>
  <si>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</si>
  <si>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</si>
  <si>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</si>
  <si>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</si>
  <si>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</si>
  <si>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</si>
  <si>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</si>
  <si>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</si>
  <si>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</si>
  <si>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</si>
  <si>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</si>
  <si>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</si>
  <si>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</si>
  <si>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</si>
  <si>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</si>
  <si>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</si>
  <si>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</si>
  <si>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</si>
  <si>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</si>
  <si>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</si>
  <si>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</si>
  <si>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</si>
  <si>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</si>
  <si>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</si>
  <si>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</si>
  <si>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</si>
  <si>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</si>
  <si>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</si>
  <si>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</si>
  <si>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</si>
  <si>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</si>
  <si>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</si>
  <si>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</si>
  <si>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</si>
  <si>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</si>
  <si>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</si>
  <si>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</si>
  <si>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</si>
  <si>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</si>
  <si>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</si>
  <si>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</si>
  <si>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</si>
  <si>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</si>
  <si>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</si>
  <si>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</si>
  <si>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</si>
  <si>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</si>
  <si>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</si>
  <si>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</si>
  <si>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</si>
  <si>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</si>
  <si>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</si>
  <si>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</si>
  <si>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</si>
  <si>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</si>
  <si>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</si>
  <si>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</si>
  <si>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</si>
  <si>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</si>
  <si>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</si>
  <si>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</si>
  <si>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</si>
  <si>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</si>
  <si>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</si>
  <si>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</si>
  <si>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</si>
  <si>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</si>
  <si>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</si>
  <si>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</si>
  <si>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</si>
  <si>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</si>
  <si>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</si>
  <si>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</si>
  <si>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</si>
  <si>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</si>
  <si>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</si>
  <si>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</si>
  <si>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</si>
  <si>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</si>
  <si>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</si>
  <si>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</si>
  <si>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</si>
  <si>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</si>
  <si>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</si>
  <si>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</si>
  <si>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</si>
  <si>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</si>
  <si>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</si>
  <si>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</si>
  <si>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</si>
  <si>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</si>
  <si>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</si>
  <si>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</si>
  <si>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</si>
  <si>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</si>
  <si>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</si>
  <si>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</si>
  <si>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</si>
  <si>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</si>
  <si>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</si>
  <si>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</si>
  <si>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</si>
  <si>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</si>
  <si>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</si>
  <si>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</si>
  <si>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</si>
  <si>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</si>
  <si>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</si>
  <si>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</si>
  <si>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</si>
  <si>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</si>
  <si>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</si>
  <si>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</si>
  <si>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</si>
  <si>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</si>
  <si>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</si>
  <si>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</si>
  <si>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</si>
  <si>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</si>
  <si>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</si>
  <si>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</si>
  <si>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</si>
  <si>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</si>
  <si>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</si>
  <si>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</si>
  <si>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</si>
  <si>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</si>
  <si>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</si>
  <si>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</si>
  <si>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</si>
  <si>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</si>
  <si>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</si>
  <si>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</si>
  <si>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</si>
  <si>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</si>
  <si>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</si>
  <si>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</si>
  <si>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</si>
  <si>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</si>
  <si>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</si>
  <si>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</si>
  <si>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</si>
  <si>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</si>
  <si>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</si>
  <si>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</si>
  <si>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</si>
  <si>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</si>
  <si>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</si>
  <si>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</si>
  <si>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</si>
  <si>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</si>
  <si>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</si>
  <si>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</si>
  <si>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</si>
  <si>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</si>
  <si>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</si>
  <si>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</si>
  <si>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</si>
  <si>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</si>
  <si>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</si>
  <si>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</si>
  <si>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</si>
  <si>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</si>
  <si>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</si>
  <si>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</si>
  <si>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</si>
  <si>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</si>
  <si>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</si>
  <si>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</si>
  <si>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</si>
  <si>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</si>
  <si>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</si>
  <si>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</si>
  <si>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</si>
  <si>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</si>
  <si>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</si>
  <si>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</si>
  <si>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</si>
  <si>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</si>
  <si>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</si>
  <si>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</si>
  <si>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</si>
  <si>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</si>
  <si>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</si>
  <si>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</si>
  <si>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</si>
  <si>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</si>
  <si>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</si>
  <si>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</si>
  <si>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</si>
  <si>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</si>
  <si>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</si>
  <si>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</si>
  <si>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</si>
  <si>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</si>
  <si>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</si>
  <si>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</si>
  <si>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</si>
  <si>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</si>
  <si>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</si>
  <si>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</si>
  <si>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</si>
  <si>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</si>
  <si>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</si>
  <si>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</si>
  <si>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</si>
  <si>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</si>
  <si>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</si>
  <si>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</si>
  <si>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</si>
  <si>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</si>
  <si>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</si>
  <si>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</si>
  <si>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</si>
  <si>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</si>
  <si>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</si>
  <si>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</si>
  <si>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</si>
  <si>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</si>
  <si>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</si>
  <si>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</si>
  <si>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</si>
  <si>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</si>
  <si>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</si>
  <si>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</si>
  <si>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</si>
  <si>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</si>
  <si>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</si>
  <si>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</si>
  <si>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</si>
  <si>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</si>
  <si>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</si>
  <si>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</si>
  <si>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</si>
  <si>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</si>
  <si>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</si>
  <si>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</si>
  <si>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</si>
  <si>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</si>
  <si>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</si>
  <si>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</si>
  <si>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</si>
  <si>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</si>
  <si>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</si>
  <si>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</si>
  <si>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</si>
  <si>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</si>
  <si>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</si>
  <si>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</si>
  <si>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</si>
  <si>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</si>
  <si>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</si>
  <si>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</si>
  <si>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</si>
  <si>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</si>
  <si>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</si>
  <si>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</si>
  <si>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</si>
  <si>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</si>
  <si>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</si>
  <si>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</si>
  <si>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</si>
  <si>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</si>
  <si>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</si>
  <si>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</si>
  <si>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</si>
  <si>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</si>
  <si>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</si>
  <si>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</si>
  <si>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</si>
  <si>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</si>
  <si>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</si>
  <si>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</si>
  <si>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</si>
  <si>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</si>
  <si>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</si>
  <si>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</si>
  <si>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</si>
  <si>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</si>
  <si>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</si>
  <si>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</si>
  <si>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</si>
  <si>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</si>
  <si>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</si>
  <si>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</si>
  <si>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</si>
  <si>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</si>
  <si>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</si>
  <si>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</si>
  <si>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</si>
  <si>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</si>
  <si>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</si>
  <si>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</si>
  <si>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</si>
  <si>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</si>
  <si>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</si>
  <si>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</si>
  <si>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</si>
  <si>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</si>
  <si>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</si>
  <si>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</si>
  <si>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</si>
  <si>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</si>
  <si>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</si>
  <si>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</si>
  <si>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</si>
  <si>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</si>
  <si>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</si>
  <si>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</si>
  <si>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</si>
  <si>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</si>
  <si>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</si>
  <si>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</si>
  <si>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</si>
  <si>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</si>
  <si>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</si>
  <si>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</si>
  <si>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</si>
  <si>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</si>
  <si>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</si>
  <si>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</si>
  <si>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</si>
  <si>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</si>
  <si>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</si>
  <si>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</si>
  <si>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</si>
  <si>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</si>
  <si>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</si>
  <si>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</si>
  <si>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</si>
  <si>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</si>
  <si>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</si>
  <si>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</si>
  <si>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</si>
  <si>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</si>
  <si>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</si>
  <si>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</si>
  <si>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</si>
  <si>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</si>
  <si>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</si>
  <si>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</si>
  <si>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</si>
  <si>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</si>
  <si>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</si>
  <si>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</si>
  <si>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</si>
  <si>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</si>
  <si>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</si>
  <si>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</si>
  <si>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</si>
  <si>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</si>
  <si>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</si>
  <si>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</si>
  <si>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</si>
  <si>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</si>
  <si>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</si>
  <si>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</si>
  <si>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</si>
  <si>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</si>
  <si>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</si>
  <si>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</si>
  <si>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</si>
  <si>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</si>
  <si>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</si>
  <si>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</si>
  <si>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</si>
  <si>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</si>
  <si>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</si>
  <si>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</si>
  <si>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</si>
  <si>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</si>
  <si>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</si>
  <si>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</si>
  <si>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</si>
  <si>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</si>
  <si>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</si>
  <si>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</si>
  <si>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</si>
  <si>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</si>
  <si>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</si>
  <si>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</si>
  <si>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</si>
  <si>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</si>
  <si>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</si>
  <si>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</si>
  <si>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</si>
  <si>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</si>
  <si>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</si>
  <si>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</si>
  <si>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</si>
  <si>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</si>
  <si>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</si>
  <si>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</si>
  <si>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</si>
  <si>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</si>
  <si>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</si>
  <si>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</si>
  <si>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</si>
  <si>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</si>
  <si>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</si>
  <si>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</si>
  <si>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</si>
  <si>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</si>
  <si>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</si>
  <si>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</si>
  <si>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</si>
  <si>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</si>
  <si>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</si>
  <si>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</si>
  <si>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</si>
  <si>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</si>
  <si>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</si>
  <si>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</si>
  <si>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</si>
  <si>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</si>
  <si>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</si>
  <si>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</si>
  <si>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</si>
  <si>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</si>
  <si>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</si>
  <si>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</si>
  <si>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</si>
  <si>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</si>
  <si>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</si>
  <si>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</si>
  <si>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</si>
  <si>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</si>
  <si>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</si>
  <si>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</si>
  <si>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</si>
  <si>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</si>
  <si>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</si>
  <si>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</si>
  <si>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</si>
  <si>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</si>
  <si>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</si>
  <si>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</si>
  <si>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</si>
  <si>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</si>
  <si>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</si>
  <si>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</si>
  <si>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</si>
  <si>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</si>
  <si>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</si>
  <si>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</si>
  <si>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</si>
  <si>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</si>
  <si>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</si>
  <si>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</si>
  <si>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</si>
  <si>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</si>
  <si>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</si>
  <si>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</si>
  <si>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</si>
  <si>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</si>
  <si>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</si>
  <si>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</si>
  <si>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</si>
  <si>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</si>
  <si>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</si>
  <si>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</si>
  <si>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</si>
  <si>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</si>
  <si>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</si>
  <si>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</si>
  <si>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</si>
  <si>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</si>
  <si>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</si>
  <si>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</si>
  <si>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</si>
  <si>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</si>
  <si>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</si>
  <si>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</si>
  <si>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</si>
  <si>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</si>
  <si>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</si>
  <si>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</si>
  <si>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</si>
  <si>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</si>
  <si>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</si>
  <si>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</si>
  <si>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</si>
  <si>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</si>
  <si>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</si>
  <si>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</si>
  <si>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</si>
  <si>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</si>
  <si>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</si>
  <si>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</si>
  <si>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</si>
  <si>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</si>
  <si>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</si>
  <si>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</si>
  <si>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</si>
  <si>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</si>
  <si>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</si>
  <si>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</si>
  <si>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</si>
  <si>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</si>
  <si>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</si>
  <si>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</si>
  <si>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</si>
  <si>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</si>
  <si>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</si>
  <si>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</si>
  <si>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</si>
  <si>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</si>
  <si>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</si>
  <si>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</si>
  <si>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</si>
  <si>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</si>
  <si>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</si>
  <si>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</si>
  <si>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</si>
  <si>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</si>
  <si>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</si>
  <si>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</si>
  <si>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</si>
  <si>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</si>
  <si>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</si>
  <si>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</si>
  <si>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</si>
  <si>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</si>
  <si>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</si>
  <si>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</si>
  <si>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</si>
  <si>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</si>
  <si>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</si>
  <si>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</si>
  <si>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</si>
  <si>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</si>
  <si>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</si>
  <si>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</si>
  <si>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</si>
  <si>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</si>
  <si>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</si>
  <si>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</si>
  <si>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</si>
  <si>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</si>
  <si>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</si>
  <si>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</si>
  <si>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</si>
  <si>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</si>
  <si>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</si>
  <si>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</si>
  <si>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</si>
  <si>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</si>
  <si>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</si>
  <si>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</si>
  <si>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</si>
  <si>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</si>
  <si>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</si>
  <si>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</si>
  <si>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</si>
  <si>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</si>
  <si>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</si>
  <si>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</si>
  <si>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</si>
  <si>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</si>
  <si>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</si>
  <si>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</si>
  <si>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</si>
  <si>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</si>
  <si>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</si>
  <si>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</si>
  <si>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</si>
  <si>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</si>
  <si>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</si>
  <si>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</si>
  <si>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</si>
  <si>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</si>
  <si>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</si>
  <si>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</si>
  <si>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</si>
  <si>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</si>
  <si>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</si>
  <si>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</si>
  <si>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</si>
  <si>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</si>
  <si>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</si>
  <si>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</si>
  <si>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</si>
  <si>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</si>
  <si>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</si>
  <si>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</si>
  <si>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</si>
  <si>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</si>
  <si>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</si>
  <si>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</si>
  <si>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</si>
  <si>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</si>
  <si>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</si>
  <si>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</si>
  <si>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</si>
  <si>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</si>
  <si>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</si>
  <si>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</si>
  <si>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</si>
  <si>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</si>
  <si>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</si>
  <si>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</si>
  <si>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</si>
  <si>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</si>
  <si>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</si>
  <si>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</si>
  <si>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</si>
  <si>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</si>
  <si>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</si>
  <si>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</si>
  <si>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</si>
  <si>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</si>
  <si>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</si>
  <si>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</si>
  <si>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</si>
  <si>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</si>
  <si>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</si>
  <si>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</si>
  <si>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</si>
  <si>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</si>
  <si>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</si>
  <si>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</si>
  <si>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</si>
  <si>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</si>
  <si>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</si>
  <si>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</si>
  <si>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</si>
  <si>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</si>
  <si>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</si>
  <si>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</si>
  <si>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</si>
  <si>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</si>
  <si>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</si>
  <si>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</si>
  <si>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</si>
  <si>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</si>
  <si>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</si>
  <si>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</si>
  <si>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</si>
  <si>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</si>
  <si>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</si>
  <si>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</si>
  <si>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</si>
  <si>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</si>
  <si>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</si>
  <si>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</si>
  <si>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</si>
  <si>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</si>
  <si>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</si>
  <si>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</si>
  <si>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</si>
  <si>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</si>
  <si>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</si>
  <si>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</si>
  <si>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</si>
  <si>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</si>
  <si>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</si>
  <si>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</si>
  <si>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</si>
  <si>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</si>
  <si>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</si>
  <si>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</si>
  <si>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</si>
  <si>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</si>
  <si>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</si>
  <si>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</si>
  <si>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</si>
  <si>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</si>
  <si>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</si>
  <si>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</si>
  <si>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</si>
  <si>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</si>
  <si>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</si>
  <si>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</si>
  <si>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</si>
  <si>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</si>
  <si>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</si>
  <si>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</si>
  <si>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</si>
  <si>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</si>
  <si>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</si>
  <si>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</si>
  <si>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</si>
  <si>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</si>
  <si>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</si>
  <si>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</si>
  <si>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</si>
  <si>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</si>
  <si>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</si>
  <si>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</si>
  <si>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</si>
  <si>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</si>
  <si>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</si>
  <si>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</si>
  <si>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</si>
  <si>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</si>
  <si>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</si>
  <si>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</si>
  <si>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</si>
  <si>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</si>
  <si>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</si>
  <si>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</si>
  <si>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</si>
  <si>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</si>
  <si>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</si>
  <si>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</si>
  <si>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</si>
  <si>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</si>
  <si>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</si>
  <si>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</si>
  <si>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</si>
  <si>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</si>
  <si>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</si>
  <si>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</si>
  <si>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</si>
  <si>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</si>
  <si>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</si>
  <si>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</si>
  <si>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</si>
  <si>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</si>
  <si>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</si>
  <si>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</si>
  <si>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</si>
  <si>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</si>
  <si>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</si>
  <si>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</si>
  <si>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</si>
  <si>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</si>
  <si>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</si>
  <si>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</si>
  <si>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</si>
  <si>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</si>
  <si>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</si>
  <si>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</si>
  <si>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</si>
  <si>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</si>
  <si>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</si>
  <si>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</si>
  <si>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</si>
  <si>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</si>
  <si>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</si>
  <si>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</si>
  <si>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</si>
  <si>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</si>
  <si>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</si>
  <si>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</si>
  <si>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</si>
  <si>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</si>
  <si>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</si>
  <si>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</si>
  <si>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</si>
  <si>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</si>
  <si>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</si>
  <si>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</si>
  <si>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</si>
  <si>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</si>
  <si>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</si>
  <si>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</si>
  <si>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</si>
  <si>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</si>
  <si>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</si>
  <si>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</si>
  <si>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</si>
  <si>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</si>
  <si>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</si>
  <si>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</si>
  <si>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</si>
  <si>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</si>
  <si>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</si>
  <si>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</si>
  <si>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</si>
  <si>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</si>
  <si>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</si>
  <si>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</si>
  <si>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</si>
  <si>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</si>
  <si>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</si>
  <si>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</si>
  <si>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</si>
  <si>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</si>
  <si>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</si>
  <si>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</si>
  <si>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</si>
  <si>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</si>
  <si>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</si>
  <si>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</si>
  <si>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</si>
  <si>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</si>
  <si>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</si>
  <si>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</si>
  <si>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</si>
  <si>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</si>
  <si>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</si>
  <si>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</si>
  <si>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</si>
  <si>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</si>
  <si>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</si>
  <si>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</si>
  <si>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</si>
  <si>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</si>
  <si>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</si>
  <si>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</si>
  <si>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</si>
  <si>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</si>
  <si>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</si>
  <si>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</si>
  <si>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</si>
  <si>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</si>
  <si>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</si>
  <si>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</si>
  <si>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</si>
  <si>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</si>
  <si>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</si>
  <si>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</si>
  <si>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</si>
  <si>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</si>
  <si>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</si>
  <si>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</si>
  <si>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</si>
  <si>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</si>
  <si>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</si>
  <si>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</si>
  <si>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</si>
  <si>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</si>
  <si>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</si>
  <si>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</si>
  <si>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</si>
  <si>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</si>
  <si>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</si>
  <si>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</si>
  <si>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</si>
  <si>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</si>
  <si>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</si>
  <si>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</si>
  <si>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</si>
  <si>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</si>
  <si>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</si>
  <si>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</si>
  <si>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</si>
  <si>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</si>
  <si>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</si>
  <si>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</si>
  <si>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</si>
  <si>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</si>
  <si>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</si>
  <si>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</si>
  <si>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</si>
  <si>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</si>
  <si>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</si>
  <si>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</si>
  <si>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</si>
  <si>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</si>
  <si>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</si>
  <si>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</si>
  <si>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</si>
  <si>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</si>
  <si>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</si>
  <si>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</si>
  <si>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</si>
  <si>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</si>
  <si>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</si>
  <si>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</si>
  <si>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</si>
  <si>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</si>
  <si>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</si>
  <si>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</si>
  <si>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</si>
  <si>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</si>
  <si>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</si>
  <si>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</si>
  <si>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</si>
  <si>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</si>
  <si>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</si>
  <si>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</si>
  <si>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</si>
  <si>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</si>
  <si>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</si>
  <si>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</si>
  <si>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</si>
  <si>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</si>
  <si>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</si>
  <si>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</si>
  <si>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</si>
  <si>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</si>
  <si>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</si>
  <si>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</si>
  <si>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</si>
  <si>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</si>
  <si>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</si>
  <si>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</si>
  <si>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</si>
  <si>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</si>
  <si>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</si>
  <si>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</si>
  <si>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</si>
  <si>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</si>
  <si>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</si>
  <si>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</si>
  <si>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</si>
  <si>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</si>
  <si>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</si>
  <si>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</si>
  <si>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</si>
  <si>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</si>
  <si>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</si>
  <si>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</si>
  <si>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</si>
  <si>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</si>
  <si>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</si>
  <si>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</si>
  <si>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</si>
  <si>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</si>
  <si>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</si>
  <si>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</si>
  <si>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</si>
  <si>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</si>
  <si>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</si>
  <si>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</si>
  <si>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</si>
  <si>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</si>
  <si>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</si>
  <si>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</si>
  <si>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</si>
  <si>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</si>
  <si>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</si>
  <si>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</si>
  <si>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</si>
  <si>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</si>
  <si>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</si>
  <si>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</si>
  <si>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</si>
  <si>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</si>
  <si>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</si>
  <si>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</si>
  <si>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</si>
  <si>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</si>
  <si>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</si>
  <si>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</si>
  <si>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</si>
  <si>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</si>
  <si>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</si>
  <si>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</si>
  <si>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</si>
  <si>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</si>
  <si>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</si>
  <si>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</si>
  <si>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</si>
  <si>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</si>
  <si>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</si>
  <si>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</si>
  <si>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</si>
  <si>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</si>
  <si>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</si>
  <si>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</si>
  <si>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</si>
  <si>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</si>
  <si>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</si>
  <si>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</si>
  <si>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</si>
  <si>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</si>
  <si>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</si>
  <si>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</si>
  <si>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</si>
  <si>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</si>
  <si>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</si>
  <si>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</si>
  <si>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</si>
  <si>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</si>
  <si>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</si>
  <si>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</si>
  <si>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</si>
  <si>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</si>
  <si>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</si>
  <si>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</si>
  <si>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</si>
  <si>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</si>
  <si>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</si>
  <si>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</si>
  <si>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</si>
  <si>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</si>
  <si>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</si>
  <si>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</si>
  <si>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</si>
  <si>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</si>
  <si>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</si>
  <si>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</si>
  <si>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</si>
  <si>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</si>
  <si>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</si>
  <si>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</si>
  <si>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</si>
  <si>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</si>
  <si>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</si>
  <si>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</si>
  <si>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</si>
  <si>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</si>
  <si>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</si>
  <si>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</si>
  <si>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</si>
  <si>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</si>
  <si>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</si>
  <si>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</si>
  <si>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</si>
  <si>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</si>
  <si>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</si>
  <si>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</si>
  <si>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</si>
  <si>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</si>
  <si>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</si>
  <si>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</si>
  <si>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</si>
  <si>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</si>
  <si>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</si>
  <si>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</si>
  <si>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</si>
  <si>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</si>
  <si>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</si>
  <si>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</si>
  <si>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</si>
  <si>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</si>
  <si>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</si>
  <si>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</si>
  <si>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</si>
  <si>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</si>
  <si>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</si>
  <si>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</si>
  <si>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</si>
  <si>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</si>
  <si>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</si>
  <si>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</si>
  <si>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</si>
  <si>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</si>
  <si>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</si>
  <si>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</si>
  <si>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</si>
  <si>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</si>
  <si>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</si>
  <si>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</si>
  <si>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</si>
  <si>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</si>
  <si>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</si>
  <si>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</si>
  <si>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</si>
  <si>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</si>
  <si>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</si>
  <si>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</si>
  <si>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</si>
  <si>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</si>
  <si>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</si>
  <si>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</si>
  <si>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</si>
  <si>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</si>
  <si>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</si>
  <si>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</si>
  <si>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</si>
  <si>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</si>
  <si>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</si>
  <si>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</si>
  <si>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</si>
  <si>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</si>
  <si>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</si>
  <si>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</si>
  <si>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</si>
  <si>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</si>
  <si>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</si>
  <si>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</si>
  <si>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</si>
  <si>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</si>
  <si>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</si>
  <si>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</si>
  <si>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</si>
  <si>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</si>
  <si>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</si>
  <si>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</si>
  <si>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</si>
  <si>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</si>
  <si>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</si>
  <si>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</si>
  <si>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</si>
  <si>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</si>
  <si>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</si>
  <si>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</si>
  <si>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</si>
  <si>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</si>
  <si>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</si>
  <si>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</si>
  <si>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</si>
  <si>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</si>
  <si>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</si>
  <si>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</si>
  <si>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</si>
  <si>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</si>
  <si>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</si>
  <si>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</si>
  <si>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</si>
  <si>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</si>
  <si>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</si>
  <si>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</si>
  <si>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</si>
  <si>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</si>
  <si>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</si>
  <si>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</si>
  <si>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</si>
  <si>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</si>
  <si>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</si>
  <si>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</si>
  <si>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</si>
  <si>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</si>
  <si>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</si>
  <si>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</si>
  <si>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</si>
  <si>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</si>
  <si>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</si>
  <si>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</si>
  <si>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</si>
  <si>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</si>
  <si>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</si>
  <si>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</si>
  <si>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</si>
  <si>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</si>
  <si>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</si>
  <si>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</si>
  <si>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</si>
  <si>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</si>
  <si>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</si>
  <si>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</si>
  <si>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</si>
  <si>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</si>
  <si>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</si>
  <si>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</si>
  <si>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</si>
  <si>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</si>
  <si>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</si>
  <si>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</si>
  <si>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</si>
  <si>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</si>
  <si>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</si>
  <si>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</si>
  <si>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</si>
  <si>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</si>
  <si>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</si>
  <si>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</si>
  <si>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</si>
  <si>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</si>
  <si>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</si>
  <si>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</si>
  <si>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</si>
  <si>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</si>
  <si>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</si>
  <si>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</si>
  <si>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</si>
  <si>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</si>
  <si>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</si>
  <si>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</si>
  <si>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</si>
  <si>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</si>
  <si>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</si>
  <si>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</si>
  <si>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</si>
  <si>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</si>
  <si>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</si>
  <si>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</si>
  <si>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</si>
  <si>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</si>
  <si>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</si>
  <si>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</si>
  <si>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</si>
  <si>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</si>
  <si>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</si>
  <si>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</si>
  <si>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</si>
  <si>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</si>
  <si>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</si>
  <si>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</si>
  <si>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</si>
  <si>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</si>
  <si>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</si>
  <si>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</si>
  <si>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</si>
  <si>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</si>
  <si>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</si>
  <si>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</si>
  <si>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</si>
  <si>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</si>
  <si>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</si>
  <si>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</si>
  <si>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</si>
  <si>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</si>
  <si>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</si>
  <si>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</si>
  <si>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</si>
  <si>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</si>
  <si>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</si>
  <si>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</si>
  <si>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</si>
  <si>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</si>
  <si>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</si>
  <si>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</si>
  <si>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</si>
  <si>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</si>
  <si>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</si>
  <si>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</si>
  <si>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</si>
  <si>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</si>
  <si>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</si>
  <si>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</si>
  <si>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</si>
  <si>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</si>
  <si>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</si>
  <si>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</si>
  <si>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</si>
  <si>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</si>
  <si>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</si>
  <si>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</si>
  <si>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</si>
  <si>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</si>
  <si>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</si>
  <si>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</si>
  <si>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</si>
  <si>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</si>
  <si>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</si>
  <si>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</si>
  <si>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</si>
  <si>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</si>
  <si>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</si>
  <si>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</si>
  <si>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</si>
  <si>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</si>
  <si>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</si>
  <si>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</si>
  <si>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</si>
  <si>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</si>
  <si>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</si>
  <si>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</si>
  <si>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</si>
  <si>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</si>
  <si>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</si>
  <si>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</si>
  <si>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</si>
  <si>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</si>
  <si>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</si>
  <si>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</si>
  <si>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</si>
  <si>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</si>
  <si>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</si>
  <si>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</si>
  <si>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</si>
  <si>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</si>
  <si>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</si>
  <si>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</si>
  <si>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</si>
  <si>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</si>
  <si>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</si>
  <si>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</si>
  <si>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</si>
  <si>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</si>
  <si>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</si>
  <si>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</si>
  <si>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</si>
  <si>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</si>
  <si>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</si>
  <si>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</si>
  <si>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</si>
  <si>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</si>
  <si>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</si>
  <si>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</si>
  <si>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</si>
  <si>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</si>
  <si>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</si>
  <si>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</si>
  <si>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</si>
  <si>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</si>
  <si>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</si>
  <si>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</si>
  <si>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</si>
  <si>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</si>
  <si>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</si>
  <si>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</si>
  <si>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</si>
  <si>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</si>
  <si>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</si>
  <si>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</si>
  <si>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</si>
  <si>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</si>
  <si>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</si>
  <si>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</si>
  <si>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</si>
  <si>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</si>
  <si>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</si>
  <si>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</si>
  <si>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</si>
  <si>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</si>
  <si>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</si>
  <si>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</si>
  <si>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</si>
  <si>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</si>
  <si>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</si>
  <si>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</si>
  <si>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</si>
  <si>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</si>
  <si>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</si>
  <si>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</si>
  <si>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</si>
  <si>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</si>
  <si>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</si>
  <si>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</si>
  <si>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</si>
  <si>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</si>
  <si>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</si>
  <si>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</si>
  <si>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</si>
  <si>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</si>
  <si>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</si>
  <si>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</si>
  <si>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</si>
  <si>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</si>
  <si>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</si>
  <si>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</si>
  <si>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</si>
  <si>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</si>
  <si>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</si>
  <si>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</si>
  <si>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</si>
  <si>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</si>
  <si>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</si>
  <si>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</si>
  <si>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</si>
  <si>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</si>
  <si>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</si>
  <si>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</si>
  <si>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</si>
  <si>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</si>
  <si>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</si>
  <si>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</si>
  <si>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</si>
  <si>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</si>
  <si>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</si>
  <si>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</si>
  <si>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</si>
  <si>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</si>
  <si>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</si>
  <si>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</si>
  <si>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</si>
  <si>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</si>
  <si>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</si>
  <si>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</si>
  <si>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</si>
  <si>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</si>
  <si>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</si>
  <si>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</si>
  <si>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</si>
  <si>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</si>
  <si>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</si>
  <si>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</si>
  <si>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</si>
  <si>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</si>
  <si>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</si>
  <si>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</si>
  <si>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</si>
  <si>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</si>
  <si>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</si>
  <si>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</si>
  <si>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</si>
  <si>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</si>
  <si>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</si>
  <si>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</si>
  <si>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</si>
  <si>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</si>
  <si>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</si>
  <si>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</si>
  <si>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</si>
  <si>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</si>
  <si>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</si>
  <si>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</si>
  <si>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</si>
  <si>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</si>
  <si>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</si>
  <si>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</si>
  <si>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</si>
  <si>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</si>
  <si>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</si>
  <si>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</si>
  <si>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</si>
  <si>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</si>
  <si>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</si>
  <si>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</si>
  <si>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</si>
  <si>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</si>
  <si>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</si>
  <si>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</si>
  <si>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</si>
  <si>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</si>
  <si>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</si>
  <si>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</si>
  <si>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</si>
  <si>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</si>
  <si>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</si>
  <si>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</si>
  <si>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</si>
  <si>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</si>
  <si>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</si>
  <si>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</si>
  <si>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</si>
  <si>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</si>
  <si>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</si>
  <si>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</si>
  <si>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</si>
  <si>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</si>
  <si>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</si>
  <si>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</si>
  <si>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</si>
  <si>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</si>
  <si>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</si>
  <si>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</si>
  <si>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</si>
  <si>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</si>
  <si>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</si>
  <si>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</si>
  <si>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</si>
  <si>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</si>
  <si>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</si>
  <si>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</si>
  <si>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</si>
  <si>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</si>
  <si>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</si>
  <si>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</si>
  <si>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</si>
  <si>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</si>
  <si>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</si>
  <si>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</si>
  <si>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</si>
  <si>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</si>
  <si>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</si>
  <si>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</si>
  <si>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</si>
  <si>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</si>
  <si>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</si>
  <si>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</si>
  <si>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</si>
  <si>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</si>
  <si>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</si>
  <si>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</si>
  <si>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</si>
  <si>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</si>
  <si>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</si>
  <si>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</si>
  <si>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</si>
  <si>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</si>
  <si>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</si>
  <si>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</si>
  <si>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</si>
  <si>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</si>
  <si>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</si>
  <si>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</si>
  <si>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</si>
  <si>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</si>
  <si>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</si>
  <si>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</si>
  <si>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</si>
  <si>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</si>
  <si>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</si>
  <si>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</si>
  <si>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</si>
  <si>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</si>
  <si>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</si>
  <si>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</si>
  <si>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</si>
  <si>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</si>
  <si>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</si>
  <si>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</si>
  <si>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</si>
  <si>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</si>
  <si>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</si>
  <si>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</si>
  <si>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</si>
  <si>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</si>
  <si>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</si>
  <si>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</si>
  <si>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</si>
  <si>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</si>
  <si>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</si>
  <si>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</si>
  <si>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</si>
  <si>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</si>
  <si>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</si>
  <si>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</si>
  <si>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</si>
  <si>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</si>
  <si>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</si>
  <si>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</si>
  <si>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</si>
  <si>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</si>
  <si>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</si>
  <si>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</si>
  <si>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</si>
  <si>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</si>
  <si>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</si>
  <si>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</si>
  <si>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</si>
  <si>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</si>
  <si>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</si>
  <si>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</si>
  <si>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</si>
  <si>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</si>
  <si>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</si>
  <si>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</si>
  <si>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</si>
  <si>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</si>
  <si>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</si>
  <si>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</si>
  <si>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</si>
  <si>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</si>
  <si>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</si>
  <si>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</si>
  <si>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</si>
  <si>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</si>
  <si>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</si>
  <si>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</si>
  <si>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</si>
  <si>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</si>
  <si>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</si>
  <si>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</si>
  <si>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</si>
  <si>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</si>
  <si>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</si>
  <si>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</si>
  <si>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</si>
  <si>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</si>
  <si>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</si>
  <si>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</si>
  <si>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</si>
  <si>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</si>
  <si>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</si>
  <si>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</si>
  <si>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</si>
  <si>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</si>
  <si>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</si>
  <si>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</si>
  <si>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</si>
  <si>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</si>
  <si>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</si>
  <si>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</si>
  <si>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</si>
  <si>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</si>
  <si>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</si>
  <si>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</si>
  <si>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</si>
  <si>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</si>
  <si>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</si>
  <si>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</si>
  <si>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</si>
  <si>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</si>
  <si>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</si>
  <si>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</si>
  <si>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</si>
  <si>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</si>
  <si>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</si>
  <si>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</si>
  <si>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</si>
  <si>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</si>
  <si>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</si>
  <si>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</si>
  <si>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</si>
  <si>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</si>
  <si>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</si>
  <si>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</si>
  <si>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</si>
  <si>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</si>
  <si>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</si>
  <si>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</si>
  <si>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</si>
  <si>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</si>
  <si>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</si>
  <si>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</si>
  <si>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</si>
  <si>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</si>
  <si>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</si>
  <si>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</si>
  <si>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</si>
  <si>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</si>
  <si>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</si>
  <si>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</si>
  <si>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</si>
  <si>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</si>
  <si>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</si>
  <si>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</si>
  <si>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</si>
  <si>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</si>
  <si>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</si>
  <si>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</si>
  <si>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</si>
  <si>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</si>
  <si>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</si>
  <si>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</si>
  <si>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</si>
  <si>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</si>
  <si>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</si>
  <si>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</si>
  <si>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</si>
  <si>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</si>
  <si>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</si>
  <si>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</si>
  <si>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</si>
  <si>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</si>
  <si>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</si>
  <si>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</si>
  <si>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</si>
  <si>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</si>
  <si>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</si>
  <si>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</si>
  <si>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</si>
  <si>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</si>
  <si>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</si>
  <si>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</si>
  <si>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</si>
  <si>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</si>
  <si>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</si>
  <si>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</si>
  <si>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</si>
  <si>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</si>
  <si>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</si>
  <si>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</si>
  <si>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</si>
  <si>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</si>
  <si>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</si>
  <si>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</si>
  <si>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</si>
  <si>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</si>
  <si>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</si>
  <si>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</si>
  <si>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</si>
  <si>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</si>
  <si>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</si>
  <si>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</si>
  <si>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</si>
  <si>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</si>
  <si>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</si>
  <si>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</si>
  <si>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</si>
  <si>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</si>
  <si>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</si>
  <si>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</si>
  <si>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</si>
  <si>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</si>
  <si>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</si>
  <si>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</si>
  <si>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</si>
  <si>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</si>
  <si>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</si>
  <si>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</si>
  <si>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</si>
  <si>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</si>
  <si>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</si>
  <si>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</si>
  <si>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</si>
  <si>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</si>
  <si>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</si>
  <si>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</si>
  <si>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</si>
  <si>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</si>
  <si>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</si>
  <si>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</si>
  <si>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</si>
  <si>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</si>
  <si>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</si>
  <si>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</si>
  <si>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</si>
  <si>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</si>
  <si>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</si>
  <si>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</si>
  <si>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</si>
  <si>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</si>
  <si>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</si>
  <si>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</si>
  <si>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</si>
  <si>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</si>
  <si>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</si>
  <si>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</si>
  <si>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</si>
  <si>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</si>
  <si>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</si>
  <si>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</si>
  <si>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</si>
  <si>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</si>
  <si>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</si>
  <si>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</si>
  <si>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</si>
  <si>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</si>
  <si>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</si>
  <si>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</si>
  <si>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</si>
  <si>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</si>
  <si>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</si>
  <si>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</si>
  <si>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</si>
  <si>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</si>
  <si>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</si>
  <si>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</si>
  <si>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</si>
  <si>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</si>
  <si>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</si>
  <si>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</si>
  <si>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</si>
  <si>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</si>
  <si>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</si>
  <si>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</si>
  <si>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</si>
  <si>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</si>
  <si>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</si>
  <si>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</si>
  <si>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</si>
  <si>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</si>
  <si>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</si>
  <si>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</si>
  <si>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</si>
  <si>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</si>
  <si>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</si>
  <si>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</si>
  <si>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</si>
  <si>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</si>
  <si>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</si>
  <si>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</si>
  <si>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</si>
  <si>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</si>
  <si>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</si>
  <si>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</si>
  <si>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</si>
  <si>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</si>
  <si>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</si>
  <si>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</si>
  <si>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</si>
  <si>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</si>
  <si>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</si>
  <si>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</si>
  <si>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</si>
  <si>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</si>
  <si>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</si>
  <si>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</si>
  <si>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</si>
  <si>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</si>
  <si>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</si>
  <si>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</si>
  <si>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</si>
  <si>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</si>
  <si>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</si>
  <si>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</si>
  <si>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</si>
  <si>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</si>
  <si>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</si>
  <si>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</si>
  <si>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</si>
  <si>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</si>
  <si>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</si>
  <si>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</si>
  <si>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</si>
  <si>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</si>
  <si>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</si>
  <si>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</si>
  <si>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</si>
  <si>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</si>
  <si>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</si>
  <si>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</si>
  <si>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</si>
  <si>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</si>
  <si>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</si>
  <si>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</si>
  <si>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</si>
  <si>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</si>
  <si>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</si>
  <si>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</si>
  <si>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</si>
  <si>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</si>
  <si>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</si>
  <si>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</si>
  <si>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</si>
  <si>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</si>
  <si>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</si>
  <si>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</si>
  <si>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</si>
  <si>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</si>
  <si>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</si>
  <si>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</si>
  <si>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</si>
  <si>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</si>
  <si>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</si>
  <si>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</si>
  <si>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</si>
  <si>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</si>
  <si>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</si>
  <si>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</si>
  <si>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</si>
  <si>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</si>
  <si>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</si>
  <si>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</si>
  <si>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</si>
  <si>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</si>
  <si>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</si>
  <si>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</si>
  <si>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</si>
  <si>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</si>
  <si>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</si>
  <si>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</si>
  <si>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</si>
  <si>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</si>
  <si>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</si>
  <si>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</si>
  <si>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</si>
  <si>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</si>
  <si>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</si>
  <si>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</si>
  <si>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</si>
  <si>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</si>
  <si>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</si>
  <si>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</si>
  <si>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</si>
  <si>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</si>
  <si>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</si>
  <si>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</si>
  <si>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</si>
  <si>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</si>
  <si>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</si>
  <si>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</si>
  <si>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</si>
  <si>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</si>
  <si>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</si>
  <si>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</si>
  <si>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</si>
  <si>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</si>
  <si>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</si>
  <si>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</si>
  <si>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</si>
  <si>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</si>
  <si>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</si>
  <si>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</si>
  <si>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</si>
  <si>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</si>
  <si>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</si>
  <si>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</si>
  <si>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</si>
  <si>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</si>
  <si>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</si>
  <si>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</si>
  <si>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</si>
  <si>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</si>
  <si>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</si>
  <si>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</si>
  <si>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</si>
  <si>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</si>
  <si>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</si>
  <si>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</si>
  <si>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</si>
  <si>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</si>
  <si>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</si>
  <si>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</si>
  <si>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</si>
  <si>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</si>
  <si>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</si>
  <si>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</si>
  <si>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</si>
  <si>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</si>
  <si>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</si>
  <si>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</si>
  <si>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</si>
  <si>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</si>
  <si>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</si>
  <si>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</si>
  <si>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</si>
  <si>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</si>
  <si>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</si>
  <si>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</si>
  <si>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</si>
  <si>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</si>
  <si>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</si>
  <si>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</si>
  <si>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</si>
  <si>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</si>
  <si>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</si>
  <si>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</si>
  <si>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</si>
  <si>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</si>
  <si>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</si>
  <si>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</si>
  <si>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</si>
  <si>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</si>
  <si>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</si>
  <si>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</si>
  <si>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</si>
  <si>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</si>
  <si>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</si>
  <si>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</si>
  <si>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</si>
  <si>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</si>
  <si>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</si>
  <si>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</si>
  <si>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</si>
  <si>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</si>
  <si>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</si>
  <si>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</si>
  <si>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</si>
  <si>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</si>
  <si>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</si>
  <si>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</si>
  <si>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</si>
  <si>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</si>
  <si>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</si>
  <si>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</si>
  <si>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</si>
  <si>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</si>
  <si>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</si>
  <si>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</si>
  <si>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</si>
  <si>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</si>
  <si>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</si>
  <si>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</si>
  <si>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</si>
  <si>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</si>
  <si>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</si>
  <si>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</si>
  <si>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</si>
  <si>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</si>
  <si>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</si>
  <si>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</si>
  <si>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</si>
  <si>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</si>
  <si>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</si>
  <si>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</si>
  <si>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</si>
  <si>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</si>
  <si>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</si>
  <si>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</si>
  <si>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</si>
  <si>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</si>
  <si>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</si>
  <si>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</si>
  <si>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</si>
  <si>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</si>
  <si>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</si>
  <si>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</si>
  <si>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</si>
  <si>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</si>
  <si>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</si>
  <si>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</si>
  <si>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</si>
  <si>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</si>
  <si>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</si>
  <si>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</si>
  <si>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</si>
  <si>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</si>
  <si>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</si>
  <si>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</si>
  <si>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</si>
  <si>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</si>
  <si>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</si>
  <si>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</si>
  <si>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</si>
  <si>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</si>
  <si>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</si>
  <si>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</si>
  <si>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</si>
  <si>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</si>
  <si>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</si>
  <si>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</si>
  <si>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</si>
  <si>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</si>
  <si>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</si>
  <si>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</si>
  <si>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</si>
  <si>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</si>
  <si>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</si>
  <si>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</si>
  <si>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</si>
  <si>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</si>
  <si>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</si>
  <si>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</si>
  <si>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</si>
  <si>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</si>
  <si>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</si>
  <si>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</si>
  <si>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</si>
  <si>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</si>
  <si>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</si>
  <si>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</si>
  <si>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</si>
  <si>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</si>
  <si>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</si>
  <si>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</si>
  <si>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</si>
  <si>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</si>
  <si>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</si>
  <si>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</si>
  <si>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</si>
  <si>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</si>
  <si>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</si>
  <si>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</si>
  <si>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</si>
  <si>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</si>
  <si>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</si>
  <si>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</si>
  <si>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</si>
  <si>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</si>
  <si>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</si>
  <si>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</si>
  <si>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</si>
  <si>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</si>
  <si>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</si>
  <si>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</si>
  <si>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</si>
  <si>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</si>
  <si>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</si>
  <si>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</si>
  <si>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</si>
  <si>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</si>
  <si>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</si>
  <si>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</si>
  <si>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</si>
  <si>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</si>
  <si>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</si>
  <si>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</si>
  <si>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</si>
  <si>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</si>
  <si>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</si>
  <si>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</si>
  <si>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</si>
  <si>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</si>
  <si>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</si>
  <si>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</si>
  <si>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</si>
  <si>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</si>
  <si>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</si>
  <si>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</si>
  <si>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</si>
  <si>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</si>
  <si>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</si>
  <si>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</si>
  <si>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</si>
  <si>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</si>
  <si>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</si>
  <si>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</si>
  <si>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</si>
  <si>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</si>
  <si>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</si>
  <si>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</si>
  <si>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</si>
  <si>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</si>
  <si>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</si>
  <si>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</si>
  <si>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</si>
  <si>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</si>
  <si>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</si>
  <si>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</si>
  <si>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</si>
  <si>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</si>
  <si>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</si>
  <si>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</si>
  <si>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</si>
  <si>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</si>
  <si>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</si>
  <si>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</si>
  <si>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</si>
  <si>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</si>
  <si>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</si>
  <si>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</si>
  <si>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</si>
  <si>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</si>
  <si>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</si>
  <si>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</si>
  <si>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</si>
  <si>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</si>
  <si>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</si>
  <si>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</si>
  <si>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</si>
  <si>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</si>
  <si>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</si>
  <si>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</si>
  <si>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</si>
  <si>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</si>
  <si>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</si>
  <si>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</si>
  <si>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</si>
  <si>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</si>
  <si>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</si>
  <si>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</si>
  <si>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</si>
  <si>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</si>
  <si>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</si>
  <si>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</si>
  <si>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</si>
  <si>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</si>
  <si>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</si>
  <si>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</si>
  <si>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</si>
  <si>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</si>
  <si>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</si>
  <si>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</si>
  <si>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</si>
  <si>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</si>
  <si>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</si>
  <si>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</si>
  <si>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</si>
  <si>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</si>
  <si>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</si>
  <si>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</si>
  <si>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</si>
  <si>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</si>
  <si>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</si>
  <si>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</si>
  <si>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</si>
  <si>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</si>
  <si>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</si>
  <si>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</si>
  <si>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</si>
  <si>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</si>
  <si>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</si>
  <si>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</si>
  <si>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</si>
  <si>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</si>
  <si>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</si>
  <si>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</si>
  <si>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</si>
  <si>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</si>
  <si>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</si>
  <si>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</si>
  <si>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</si>
  <si>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</si>
  <si>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</si>
  <si>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</si>
  <si>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</si>
  <si>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</si>
  <si>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</si>
  <si>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</si>
  <si>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</si>
  <si>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</si>
  <si>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</si>
  <si>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</si>
  <si>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</si>
  <si>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</si>
  <si>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</si>
  <si>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</si>
  <si>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</si>
  <si>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</si>
  <si>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</si>
  <si>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</si>
  <si>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</si>
  <si>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</si>
  <si>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</si>
  <si>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</si>
  <si>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</si>
  <si>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</si>
  <si>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</si>
  <si>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</si>
  <si>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</si>
  <si>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</si>
  <si>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</si>
  <si>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</si>
  <si>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</si>
  <si>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</si>
  <si>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</si>
  <si>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</si>
  <si>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</si>
  <si>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</si>
  <si>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</si>
  <si>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</si>
  <si>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</si>
  <si>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</si>
  <si>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</si>
  <si>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</si>
  <si>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</si>
  <si>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</si>
  <si>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</si>
  <si>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</si>
  <si>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</si>
  <si>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</si>
  <si>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</si>
  <si>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</si>
  <si>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</si>
  <si>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</si>
  <si>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</si>
  <si>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</si>
  <si>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</si>
  <si>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</si>
  <si>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</si>
  <si>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</si>
  <si>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</si>
  <si>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</si>
  <si>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</si>
  <si>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</si>
  <si>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</si>
  <si>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</si>
  <si>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</si>
  <si>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</si>
  <si>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</si>
  <si>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</si>
  <si>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</si>
  <si>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</si>
  <si>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</si>
  <si>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</si>
  <si>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</si>
  <si>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</si>
  <si>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</si>
  <si>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</si>
  <si>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</si>
  <si>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</si>
  <si>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</si>
  <si>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</si>
  <si>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</si>
  <si>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</si>
  <si>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</si>
  <si>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</si>
  <si>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</si>
  <si>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</si>
  <si>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</si>
  <si>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</si>
  <si>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</si>
  <si>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</si>
  <si>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</si>
  <si>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</si>
  <si>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</si>
  <si>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</si>
  <si>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</si>
  <si>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</si>
  <si>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</si>
  <si>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</si>
  <si>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</si>
  <si>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</si>
  <si>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</si>
  <si>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</si>
  <si>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</si>
  <si>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</si>
  <si>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</si>
  <si>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</si>
  <si>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</si>
  <si>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</si>
  <si>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</si>
  <si>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</si>
  <si>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</si>
  <si>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</si>
  <si>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</si>
  <si>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</si>
  <si>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</si>
  <si>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</si>
  <si>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</si>
  <si>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</si>
  <si>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</si>
  <si>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</si>
  <si>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</si>
  <si>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</si>
  <si>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</si>
  <si>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</si>
  <si>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</si>
  <si>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</si>
  <si>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</si>
  <si>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</si>
  <si>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</si>
  <si>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</si>
  <si>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</si>
  <si>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</si>
  <si>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</si>
  <si>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</si>
  <si>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</si>
  <si>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</si>
  <si>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</si>
  <si>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</si>
  <si>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</si>
  <si>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</si>
  <si>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</si>
  <si>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</si>
  <si>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</si>
  <si>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</si>
  <si>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</si>
  <si>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</si>
  <si>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</si>
  <si>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</si>
  <si>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</si>
  <si>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</si>
  <si>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</si>
  <si>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</si>
  <si>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</si>
  <si>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</si>
  <si>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</si>
  <si>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</si>
  <si>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</si>
  <si>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</si>
  <si>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</si>
  <si>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</si>
  <si>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</si>
  <si>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</si>
  <si>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</si>
  <si>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</si>
  <si>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</si>
  <si>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</si>
  <si>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</si>
  <si>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</si>
  <si>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</si>
  <si>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</si>
  <si>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</si>
  <si>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</si>
  <si>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</si>
  <si>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</si>
  <si>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</si>
  <si>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</si>
  <si>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</si>
  <si>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</si>
  <si>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</si>
  <si>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</si>
  <si>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</si>
  <si>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</si>
  <si>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</si>
  <si>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</si>
  <si>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</si>
  <si>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</si>
  <si>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</si>
  <si>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</si>
  <si>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</si>
  <si>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</si>
  <si>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</si>
  <si>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</si>
  <si>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</si>
  <si>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</si>
  <si>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</si>
  <si>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</si>
  <si>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</si>
  <si>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</si>
  <si>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</si>
  <si>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</si>
  <si>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</si>
  <si>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</si>
  <si>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</si>
  <si>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</si>
  <si>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</si>
  <si>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</si>
  <si>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</si>
  <si>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</si>
  <si>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</si>
  <si>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</si>
  <si>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</si>
  <si>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</si>
  <si>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</si>
  <si>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</si>
  <si>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</si>
  <si>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</si>
  <si>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</si>
  <si>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</si>
  <si>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</si>
  <si>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</si>
  <si>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</si>
  <si>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</si>
  <si>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</si>
  <si>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</si>
  <si>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</si>
  <si>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</si>
  <si>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</si>
  <si>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</si>
  <si>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</si>
  <si>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</si>
  <si>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</si>
  <si>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</si>
  <si>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</si>
  <si>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</si>
  <si>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</si>
  <si>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</si>
  <si>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</si>
  <si>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</si>
  <si>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</si>
  <si>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</si>
  <si>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</si>
  <si>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</si>
  <si>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</si>
  <si>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</si>
  <si>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</si>
  <si>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</si>
  <si>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</si>
  <si>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</si>
  <si>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</si>
  <si>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</si>
  <si>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</si>
  <si>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</si>
  <si>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</si>
  <si>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</si>
  <si>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</si>
  <si>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</si>
  <si>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</si>
  <si>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</si>
  <si>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</si>
  <si>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</si>
  <si>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</si>
  <si>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</si>
  <si>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</si>
  <si>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</si>
  <si>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</si>
  <si>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</si>
  <si>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</si>
  <si>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</si>
  <si>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</si>
  <si>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</si>
  <si>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</si>
  <si>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</si>
  <si>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</si>
  <si>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</si>
  <si>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</si>
  <si>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</si>
  <si>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</si>
  <si>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</si>
  <si>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</si>
  <si>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</si>
  <si>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</si>
  <si>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</si>
  <si>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</si>
  <si>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</si>
  <si>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</si>
  <si>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</si>
  <si>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</si>
  <si>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</si>
  <si>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</si>
  <si>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</si>
  <si>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</si>
  <si>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</si>
  <si>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</si>
  <si>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</si>
  <si>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</si>
  <si>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</si>
  <si>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</si>
  <si>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</si>
  <si>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</si>
  <si>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</si>
  <si>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</si>
  <si>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</si>
  <si>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</si>
  <si>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</si>
  <si>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</si>
  <si>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</si>
  <si>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</si>
  <si>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</si>
  <si>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</si>
  <si>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</si>
  <si>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</si>
  <si>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</si>
  <si>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</si>
  <si>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</si>
  <si>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</si>
  <si>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</si>
  <si>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</si>
  <si>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</si>
  <si>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</si>
  <si>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</si>
  <si>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</si>
  <si>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</si>
  <si>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</si>
  <si>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</si>
  <si>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</si>
  <si>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</si>
  <si>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</si>
  <si>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</si>
  <si>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</si>
  <si>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</si>
  <si>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</si>
  <si>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</si>
  <si>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</si>
  <si>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</si>
  <si>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</si>
  <si>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</si>
  <si>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</si>
  <si>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</si>
  <si>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</si>
  <si>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</si>
  <si>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</si>
  <si>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</si>
  <si>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</si>
  <si>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</si>
  <si>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</si>
  <si>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</si>
  <si>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</si>
  <si>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</si>
  <si>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</si>
  <si>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</si>
  <si>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</si>
  <si>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</si>
  <si>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</si>
  <si>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</si>
  <si>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</si>
  <si>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</si>
  <si>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</si>
  <si>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</si>
  <si>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</si>
  <si>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</si>
  <si>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</si>
  <si>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</si>
  <si>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</si>
  <si>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</si>
  <si>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</si>
  <si>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</si>
  <si>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</si>
  <si>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</si>
  <si>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</si>
  <si>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</si>
  <si>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</si>
  <si>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</si>
  <si>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</si>
  <si>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</si>
  <si>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</si>
  <si>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</si>
  <si>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</si>
  <si>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</si>
  <si>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</si>
  <si>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</si>
  <si>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</si>
  <si>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</si>
  <si>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</si>
  <si>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</si>
  <si>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</si>
  <si>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</si>
  <si>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</si>
  <si>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</si>
  <si>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</si>
  <si>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</si>
  <si>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</si>
  <si>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</si>
  <si>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</si>
  <si>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</si>
  <si>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</si>
  <si>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</si>
  <si>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</si>
  <si>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</si>
  <si>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</si>
  <si>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</si>
  <si>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</si>
  <si>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</si>
  <si>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</si>
  <si>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</si>
  <si>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</si>
  <si>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</si>
  <si>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</si>
  <si>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</si>
  <si>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</si>
  <si>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</si>
  <si>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</si>
  <si>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</si>
  <si>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</si>
  <si>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</si>
  <si>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</si>
  <si>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</si>
  <si>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</si>
  <si>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</si>
  <si>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</si>
  <si>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</si>
  <si>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</si>
  <si>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</si>
  <si>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</si>
  <si>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</si>
  <si>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</si>
  <si>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</si>
  <si>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</si>
  <si>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</si>
  <si>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</si>
  <si>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</si>
  <si>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</si>
  <si>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</si>
  <si>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</si>
  <si>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</si>
  <si>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</si>
  <si>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</si>
  <si>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</si>
  <si>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</si>
  <si>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</si>
  <si>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</si>
  <si>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</si>
  <si>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</si>
  <si>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</si>
  <si>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</si>
  <si>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</si>
  <si>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</si>
  <si>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</si>
  <si>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</si>
  <si>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</si>
  <si>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</si>
  <si>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</si>
  <si>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</si>
  <si>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</si>
  <si>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</si>
  <si>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</si>
  <si>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</si>
  <si>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</si>
  <si>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</si>
  <si>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</si>
  <si>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</si>
  <si>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</si>
  <si>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</si>
  <si>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</si>
  <si>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</si>
  <si>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</si>
  <si>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</si>
  <si>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</si>
  <si>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</si>
  <si>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</si>
  <si>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</si>
  <si>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</si>
  <si>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</si>
  <si>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</si>
  <si>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</si>
  <si>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</si>
  <si>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</si>
  <si>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</si>
  <si>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</si>
  <si>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</si>
  <si>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</si>
  <si>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</si>
  <si>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</si>
  <si>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</si>
  <si>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</si>
  <si>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</si>
  <si>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</si>
  <si>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</si>
  <si>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</si>
  <si>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</si>
  <si>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</si>
  <si>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</si>
  <si>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</si>
  <si>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</si>
  <si>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</si>
  <si>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</si>
  <si>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</si>
  <si>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</si>
  <si>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</si>
  <si>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</si>
  <si>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</si>
  <si>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</si>
  <si>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</si>
  <si>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</si>
  <si>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</si>
  <si>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</si>
  <si>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</si>
  <si>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</si>
  <si>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</si>
  <si>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</si>
  <si>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</si>
  <si>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</si>
  <si>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</si>
  <si>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</si>
  <si>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</si>
  <si>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</si>
  <si>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</si>
  <si>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</si>
  <si>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</si>
  <si>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</si>
  <si>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</si>
  <si>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</si>
  <si>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</si>
  <si>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</si>
  <si>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</si>
  <si>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</si>
  <si>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</si>
  <si>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</si>
  <si>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</si>
  <si>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</si>
  <si>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</si>
  <si>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</si>
  <si>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</si>
  <si>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</si>
  <si>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</si>
  <si>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</si>
  <si>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</si>
  <si>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</si>
  <si>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</si>
  <si>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</si>
  <si>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</si>
  <si>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</si>
  <si>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</si>
  <si>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</si>
  <si>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</si>
  <si>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</si>
  <si>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</si>
  <si>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</si>
  <si>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</si>
  <si>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</si>
  <si>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</si>
  <si>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</si>
  <si>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</si>
  <si>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</si>
  <si>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</si>
  <si>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</si>
  <si>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</si>
  <si>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</si>
  <si>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</si>
  <si>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</si>
  <si>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</si>
  <si>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</si>
  <si>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</si>
  <si>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</si>
  <si>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</si>
  <si>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</si>
  <si>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</si>
  <si>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</si>
  <si>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</si>
  <si>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</si>
  <si>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</si>
  <si>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</si>
  <si>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</si>
  <si>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</si>
  <si>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</si>
  <si>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</si>
  <si>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</si>
  <si>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</si>
  <si>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</si>
  <si>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</si>
  <si>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</si>
  <si>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</si>
  <si>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</si>
  <si>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</si>
  <si>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</si>
  <si>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</si>
  <si>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</si>
  <si>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</si>
  <si>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</si>
  <si>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</si>
  <si>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</si>
  <si>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</si>
  <si>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</si>
  <si>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</si>
  <si>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</si>
  <si>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</si>
  <si>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</si>
  <si>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</si>
  <si>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</si>
  <si>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</si>
  <si>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</si>
  <si>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</si>
  <si>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</si>
  <si>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</si>
  <si>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</si>
  <si>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</si>
  <si>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</si>
  <si>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</si>
  <si>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</si>
  <si>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</si>
  <si>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</si>
  <si>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</si>
  <si>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</si>
  <si>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</si>
  <si>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</si>
  <si>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</si>
  <si>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</si>
  <si>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</si>
  <si>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</si>
  <si>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</si>
  <si>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</si>
  <si>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</si>
  <si>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</si>
  <si>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</si>
  <si>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</si>
  <si>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</si>
  <si>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</si>
  <si>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</si>
  <si>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</si>
  <si>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</si>
  <si>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</si>
  <si>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</si>
  <si>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</si>
  <si>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</si>
  <si>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</si>
  <si>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</si>
  <si>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</si>
  <si>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</si>
  <si>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</si>
  <si>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</si>
  <si>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</si>
  <si>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</si>
  <si>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</si>
  <si>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</si>
  <si>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</si>
  <si>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</si>
  <si>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</si>
  <si>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</si>
  <si>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</si>
  <si>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</si>
  <si>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</si>
  <si>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</si>
  <si>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</si>
  <si>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</si>
  <si>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</si>
  <si>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</si>
  <si>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</si>
  <si>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</si>
  <si>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</si>
  <si>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</si>
  <si>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</si>
  <si>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</si>
  <si>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</si>
  <si>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</si>
  <si>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</si>
  <si>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</si>
  <si>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</si>
  <si>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</si>
  <si>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</si>
  <si>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</si>
  <si>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</si>
  <si>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</si>
  <si>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</si>
  <si>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</si>
  <si>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</si>
  <si>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</si>
  <si>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</si>
  <si>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</si>
  <si>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</si>
  <si>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</si>
  <si>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</si>
  <si>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</si>
  <si>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</si>
  <si>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</si>
  <si>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</si>
  <si>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</si>
  <si>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</si>
  <si>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</si>
  <si>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</si>
  <si>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</si>
  <si>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</si>
  <si>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</si>
  <si>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</si>
  <si>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</si>
  <si>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</si>
  <si>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</si>
  <si>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</si>
  <si>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</si>
  <si>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</si>
  <si>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</si>
  <si>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</si>
  <si>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</si>
  <si>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</si>
  <si>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</si>
  <si>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</si>
  <si>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</si>
  <si>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</si>
  <si>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</si>
  <si>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</si>
  <si>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</si>
  <si>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</si>
  <si>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</si>
  <si>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</si>
  <si>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</si>
  <si>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</si>
  <si>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</si>
  <si>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</si>
  <si>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</si>
  <si>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</si>
  <si>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</si>
  <si>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</si>
  <si>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</si>
  <si>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</si>
  <si>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</si>
  <si>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</si>
  <si>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</si>
  <si>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</si>
  <si>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</si>
  <si>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</si>
  <si>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</si>
  <si>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</si>
  <si>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</si>
  <si>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</si>
  <si>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</si>
  <si>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</si>
  <si>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</si>
  <si>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</si>
  <si>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</si>
  <si>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</si>
  <si>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</si>
  <si>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</si>
  <si>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</si>
  <si>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</si>
  <si>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</si>
  <si>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</si>
  <si>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</si>
  <si>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</si>
  <si>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</si>
  <si>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</si>
  <si>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</si>
  <si>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</si>
  <si>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</si>
  <si>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</si>
  <si>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</si>
  <si>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</si>
  <si>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</si>
  <si>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</si>
  <si>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</si>
  <si>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</si>
  <si>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</si>
  <si>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</si>
  <si>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</si>
  <si>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</si>
  <si>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</si>
  <si>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</si>
  <si>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</si>
  <si>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</si>
  <si>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</si>
  <si>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</si>
  <si>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</si>
  <si>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</si>
  <si>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</si>
  <si>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</si>
  <si>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</si>
  <si>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</si>
  <si>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</si>
  <si>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</si>
  <si>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</si>
  <si>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</si>
  <si>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</si>
  <si>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</si>
  <si>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</si>
  <si>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</si>
  <si>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</si>
  <si>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</si>
  <si>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</si>
  <si>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</si>
  <si>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</si>
  <si>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</si>
  <si>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</si>
  <si>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</si>
  <si>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</si>
  <si>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</si>
  <si>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</si>
  <si>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</si>
  <si>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</si>
  <si>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</si>
  <si>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</si>
  <si>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</si>
  <si>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</si>
  <si>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</si>
  <si>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</si>
  <si>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</si>
  <si>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</si>
  <si>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</si>
  <si>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</si>
  <si>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</si>
  <si>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</si>
  <si>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</si>
  <si>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</si>
  <si>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</si>
  <si>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</si>
  <si>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</si>
  <si>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</si>
  <si>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</si>
  <si>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</si>
  <si>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</si>
  <si>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</si>
  <si>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</si>
  <si>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</si>
  <si>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</si>
  <si>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</si>
  <si>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</si>
  <si>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</si>
  <si>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</si>
  <si>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</si>
  <si>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</si>
  <si>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</si>
  <si>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</si>
  <si>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</si>
  <si>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</si>
  <si>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</si>
  <si>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</si>
  <si>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</si>
  <si>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</si>
  <si>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</si>
  <si>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</si>
  <si>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</si>
  <si>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</si>
  <si>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</si>
  <si>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</si>
  <si>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</si>
  <si>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</si>
  <si>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</si>
  <si>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</si>
  <si>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</si>
  <si>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</si>
  <si>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</si>
  <si>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</si>
  <si>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</si>
  <si>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</si>
  <si>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</si>
  <si>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</si>
  <si>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</si>
  <si>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</si>
  <si>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</si>
  <si>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</si>
  <si>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</si>
  <si>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</si>
  <si>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</si>
  <si>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</si>
  <si>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</si>
  <si>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</si>
  <si>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</si>
  <si>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</si>
  <si>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</si>
  <si>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</si>
  <si>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</si>
  <si>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</si>
  <si>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</si>
  <si>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</si>
  <si>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</si>
  <si>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</si>
  <si>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</si>
  <si>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</si>
  <si>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</si>
  <si>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</si>
  <si>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</si>
  <si>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</si>
  <si>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</si>
  <si>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</si>
  <si>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</si>
  <si>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</si>
  <si>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</si>
  <si>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</si>
  <si>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</si>
  <si>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</si>
  <si>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</si>
  <si>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</si>
  <si>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</si>
  <si>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</si>
  <si>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</si>
  <si>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</si>
  <si>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</si>
  <si>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</si>
  <si>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</si>
  <si>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</si>
  <si>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</si>
  <si>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</si>
  <si>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</si>
  <si>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</si>
  <si>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</si>
  <si>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</si>
  <si>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</si>
  <si>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</si>
  <si>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</si>
  <si>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</si>
  <si>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</si>
  <si>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</si>
  <si>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</si>
  <si>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</si>
  <si>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</si>
  <si>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</si>
  <si>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</si>
  <si>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</si>
  <si>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</si>
  <si>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</si>
  <si>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</si>
  <si>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</si>
  <si>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</si>
  <si>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</si>
  <si>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</si>
  <si>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</si>
  <si>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</si>
  <si>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</si>
  <si>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</si>
  <si>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</si>
  <si>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</si>
  <si>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</si>
  <si>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</si>
  <si>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</si>
  <si>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</si>
  <si>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</si>
  <si>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</si>
  <si>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</si>
  <si>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</si>
  <si>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</si>
  <si>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</si>
  <si>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</si>
  <si>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</si>
  <si>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</si>
  <si>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</si>
  <si>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</si>
  <si>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</si>
  <si>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</si>
  <si>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</si>
  <si>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</si>
  <si>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</si>
  <si>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</si>
  <si>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</si>
  <si>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</si>
  <si>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</si>
  <si>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</si>
  <si>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</si>
  <si>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</si>
  <si>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</si>
  <si>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</si>
  <si>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</si>
  <si>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</si>
  <si>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</si>
  <si>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</si>
  <si>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</si>
  <si>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</si>
  <si>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</si>
  <si>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</si>
  <si>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</si>
  <si>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</si>
  <si>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</si>
  <si>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</si>
  <si>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</si>
  <si>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</si>
  <si>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</si>
  <si>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</si>
  <si>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</si>
  <si>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</si>
  <si>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</si>
  <si>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</si>
  <si>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</si>
  <si>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</si>
  <si>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</si>
  <si>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</si>
  <si>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</si>
  <si>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</si>
  <si>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</si>
  <si>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</si>
  <si>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</si>
  <si>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</si>
  <si>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</si>
  <si>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</si>
  <si>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</si>
  <si>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</si>
  <si>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</si>
  <si>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</si>
  <si>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</si>
  <si>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</si>
  <si>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</si>
  <si>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</si>
  <si>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</si>
  <si>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</si>
  <si>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</si>
  <si>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</si>
  <si>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</si>
  <si>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</si>
  <si>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</si>
  <si>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</si>
  <si>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</si>
  <si>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</si>
  <si>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</si>
  <si>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</si>
  <si>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</si>
  <si>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</si>
  <si>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</si>
  <si>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</si>
  <si>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</si>
  <si>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</si>
  <si>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</si>
  <si>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</si>
  <si>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</si>
  <si>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</si>
  <si>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</si>
  <si>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</si>
  <si>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</si>
  <si>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</si>
  <si>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</si>
  <si>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</si>
  <si>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</si>
  <si>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</si>
  <si>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</si>
  <si>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</si>
  <si>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</si>
  <si>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</si>
  <si>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</si>
  <si>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</si>
  <si>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</si>
  <si>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</si>
  <si>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</si>
  <si>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</si>
  <si>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</si>
  <si>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</si>
  <si>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</si>
  <si>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</si>
  <si>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</si>
  <si>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</si>
  <si>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</si>
  <si>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</si>
  <si>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</si>
  <si>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</si>
  <si>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</si>
  <si>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</si>
  <si>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</si>
  <si>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</si>
  <si>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</si>
  <si>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</si>
  <si>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</si>
  <si>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</si>
  <si>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</si>
  <si>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</si>
  <si>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</si>
  <si>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</si>
  <si>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</si>
  <si>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</si>
  <si>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</si>
  <si>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</si>
  <si>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</si>
  <si>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</si>
  <si>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</si>
  <si>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</si>
  <si>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</si>
  <si>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</si>
  <si>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</si>
  <si>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</si>
  <si>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</si>
  <si>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</si>
  <si>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</si>
  <si>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</si>
  <si>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</si>
  <si>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</si>
  <si>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</si>
  <si>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</si>
  <si>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</si>
  <si>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</si>
  <si>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</si>
  <si>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</si>
  <si>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</si>
  <si>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</si>
  <si>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</si>
  <si>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</si>
  <si>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</si>
  <si>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</si>
  <si>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</si>
  <si>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</si>
  <si>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</si>
  <si>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</si>
  <si>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</si>
  <si>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</si>
  <si>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</si>
  <si>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</si>
  <si>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</si>
  <si>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</si>
  <si>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</si>
  <si>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</si>
  <si>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</si>
  <si>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</si>
  <si>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</si>
  <si>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</si>
  <si>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</si>
  <si>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</si>
  <si>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</si>
  <si>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</si>
  <si>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</si>
  <si>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</si>
  <si>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</si>
  <si>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</si>
  <si>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</si>
  <si>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</si>
  <si>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</si>
  <si>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</si>
  <si>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</si>
  <si>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</si>
  <si>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</si>
  <si>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</si>
  <si>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</si>
  <si>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</si>
  <si>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</si>
  <si>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</si>
  <si>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</si>
  <si>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</si>
  <si>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</si>
  <si>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</si>
  <si>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</si>
  <si>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</si>
  <si>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</si>
  <si>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</si>
  <si>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</si>
  <si>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</si>
  <si>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</si>
  <si>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</si>
  <si>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</si>
  <si>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</si>
  <si>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</si>
  <si>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</si>
  <si>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</si>
  <si>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</si>
  <si>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</si>
  <si>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</si>
  <si>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</si>
  <si>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</si>
  <si>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</si>
  <si>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</si>
  <si>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</si>
  <si>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</si>
  <si>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</si>
  <si>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</si>
  <si>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</si>
  <si>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</si>
  <si>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</si>
  <si>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</si>
  <si>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</si>
  <si>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</si>
  <si>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</si>
  <si>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</si>
  <si>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</si>
  <si>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</si>
  <si>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</si>
  <si>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</si>
  <si>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</si>
  <si>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</si>
  <si>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</si>
  <si>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</si>
  <si>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</si>
  <si>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</si>
  <si>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</si>
  <si>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</si>
  <si>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</si>
  <si>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</si>
  <si>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</si>
  <si>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</si>
  <si>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</si>
  <si>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</si>
  <si>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</si>
  <si>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</si>
  <si>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</si>
  <si>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</si>
  <si>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</si>
  <si>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</si>
  <si>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</si>
  <si>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</si>
  <si>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</si>
  <si>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</si>
  <si>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</si>
  <si>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</si>
  <si>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</si>
  <si>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</si>
  <si>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</si>
  <si>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</si>
  <si>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</si>
  <si>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</si>
  <si>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</si>
  <si>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</si>
  <si>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</si>
  <si>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</si>
  <si>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</si>
  <si>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</si>
  <si>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</si>
  <si>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</si>
  <si>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</si>
  <si>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</si>
  <si>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</si>
  <si>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</si>
  <si>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</si>
  <si>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</si>
  <si>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</si>
  <si>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</si>
  <si>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</si>
  <si>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</si>
  <si>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</si>
  <si>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</si>
  <si>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</si>
  <si>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</si>
  <si>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</si>
  <si>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</si>
  <si>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</si>
  <si>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</si>
  <si>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</si>
  <si>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</si>
  <si>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</si>
  <si>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</si>
  <si>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</si>
  <si>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</si>
  <si>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</si>
  <si>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</si>
  <si>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</si>
  <si>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</si>
  <si>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</si>
  <si>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</si>
  <si>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</si>
  <si>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</si>
  <si>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</si>
  <si>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</si>
  <si>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</si>
  <si>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</si>
  <si>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</si>
  <si>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</si>
  <si>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</si>
  <si>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</si>
  <si>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</si>
  <si>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</si>
  <si>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</si>
  <si>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</si>
  <si>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</si>
  <si>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</si>
  <si>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</si>
  <si>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</si>
  <si>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</si>
  <si>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</si>
  <si>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</si>
  <si>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</si>
  <si>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</si>
  <si>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</si>
  <si>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</si>
  <si>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</si>
  <si>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</si>
  <si>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</si>
  <si>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</si>
  <si>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</si>
  <si>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</si>
  <si>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</si>
  <si>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</si>
  <si>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</si>
  <si>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</si>
  <si>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</si>
  <si>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</si>
  <si>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</si>
  <si>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</si>
  <si>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</si>
  <si>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</si>
  <si>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</si>
  <si>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</si>
  <si>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</si>
  <si>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</si>
  <si>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</si>
  <si>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</si>
  <si>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</si>
  <si>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</si>
  <si>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</si>
  <si>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</si>
  <si>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</si>
  <si>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</si>
  <si>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</si>
  <si>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</si>
  <si>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</si>
  <si>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</si>
  <si>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</si>
  <si>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</si>
  <si>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</si>
  <si>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</si>
  <si>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</si>
  <si>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</si>
  <si>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</si>
  <si>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</si>
  <si>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</si>
  <si>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</si>
  <si>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</si>
  <si>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</si>
  <si>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</si>
  <si>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</si>
  <si>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</si>
  <si>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</si>
  <si>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</si>
  <si>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</si>
  <si>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</si>
  <si>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</si>
  <si>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</si>
  <si>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</si>
  <si>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</si>
  <si>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</si>
  <si>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</si>
  <si>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</si>
  <si>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</si>
  <si>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</si>
  <si>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</si>
  <si>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</si>
  <si>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</si>
  <si>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</si>
  <si>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</si>
  <si>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</si>
  <si>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</si>
  <si>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</si>
  <si>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</si>
  <si>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</si>
  <si>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</si>
  <si>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</si>
  <si>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</si>
  <si>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</si>
  <si>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</si>
  <si>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</si>
  <si>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</si>
  <si>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</si>
  <si>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</si>
  <si>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</si>
  <si>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</si>
  <si>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</si>
  <si>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</si>
  <si>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</si>
  <si>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</si>
  <si>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</si>
  <si>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</si>
  <si>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</si>
  <si>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</si>
  <si>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</si>
  <si>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</si>
  <si>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</si>
  <si>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</si>
  <si>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</si>
  <si>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</si>
  <si>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</si>
  <si>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</si>
  <si>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</si>
  <si>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</si>
  <si>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</si>
  <si>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</si>
  <si>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</si>
  <si>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</si>
  <si>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</si>
  <si>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</si>
  <si>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</si>
  <si>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</si>
  <si>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</si>
  <si>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</si>
  <si>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</si>
  <si>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</si>
  <si>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</si>
  <si>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</si>
  <si>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</si>
  <si>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</si>
  <si>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</si>
  <si>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</si>
  <si>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</si>
  <si>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</si>
  <si>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</si>
  <si>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</si>
  <si>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</si>
  <si>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</si>
  <si>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</si>
  <si>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</si>
  <si>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</si>
  <si>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</si>
  <si>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</si>
  <si>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</si>
  <si>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</si>
  <si>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</si>
  <si>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</si>
  <si>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</si>
  <si>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</si>
  <si>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</si>
  <si>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</si>
  <si>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</si>
  <si>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</si>
  <si>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</si>
  <si>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</si>
  <si>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</si>
  <si>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</si>
  <si>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</si>
  <si>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</si>
  <si>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</si>
  <si>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</si>
  <si>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</si>
  <si>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</si>
  <si>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</si>
  <si>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</si>
  <si>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</si>
  <si>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</si>
  <si>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</si>
  <si>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</si>
  <si>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</si>
  <si>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</si>
  <si>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</si>
  <si>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</si>
  <si>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</si>
  <si>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</si>
  <si>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</si>
  <si>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</si>
  <si>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</si>
  <si>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</si>
  <si>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</si>
  <si>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</si>
  <si>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</si>
  <si>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</si>
  <si>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</si>
  <si>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</si>
  <si>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</si>
  <si>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</si>
  <si>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</si>
  <si>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</si>
  <si>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</si>
  <si>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</si>
  <si>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</si>
  <si>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</si>
  <si>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</si>
  <si>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</si>
  <si>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</si>
  <si>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</si>
  <si>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</si>
  <si>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</si>
  <si>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</si>
  <si>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</si>
  <si>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</si>
  <si>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</si>
  <si>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</si>
  <si>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</si>
  <si>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</si>
  <si>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</si>
  <si>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</si>
  <si>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</si>
  <si>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</si>
  <si>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</si>
  <si>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</si>
  <si>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</si>
  <si>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</si>
  <si>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</si>
  <si>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</si>
  <si>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</si>
  <si>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</si>
  <si>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</si>
  <si>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</si>
  <si>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</si>
  <si>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</si>
  <si>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</si>
  <si>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</si>
  <si>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</si>
  <si>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</si>
  <si>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</si>
  <si>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</si>
  <si>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</si>
  <si>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</si>
  <si>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</si>
  <si>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</si>
  <si>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</si>
  <si>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</si>
  <si>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</si>
  <si>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</si>
  <si>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</si>
  <si>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</si>
  <si>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</si>
  <si>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</si>
  <si>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</si>
  <si>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</si>
  <si>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</si>
  <si>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</si>
  <si>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</si>
  <si>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</si>
  <si>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</si>
  <si>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</si>
  <si>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</si>
  <si>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</si>
  <si>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</si>
  <si>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</si>
  <si>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</si>
  <si>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</si>
  <si>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</si>
  <si>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</si>
  <si>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</si>
  <si>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</si>
  <si>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</si>
  <si>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</si>
  <si>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</si>
  <si>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</si>
  <si>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</si>
  <si>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</si>
  <si>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</si>
  <si>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</si>
  <si>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</si>
  <si>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</si>
  <si>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</si>
  <si>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</si>
  <si>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</si>
  <si>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</si>
  <si>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</si>
  <si>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</si>
  <si>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</si>
  <si>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</si>
  <si>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</si>
  <si>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</si>
  <si>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</si>
  <si>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</si>
  <si>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</si>
  <si>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</si>
  <si>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</si>
  <si>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</si>
  <si>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</si>
  <si>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</si>
  <si>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</si>
  <si>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</si>
  <si>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</si>
  <si>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</si>
  <si>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</si>
  <si>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</si>
  <si>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</si>
  <si>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</si>
  <si>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</si>
  <si>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</si>
  <si>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</si>
  <si>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</si>
  <si>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</si>
  <si>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</si>
  <si>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</si>
  <si>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</si>
  <si>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</si>
  <si>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</si>
  <si>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</si>
  <si>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</si>
  <si>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</si>
  <si>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</si>
  <si>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</si>
  <si>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</si>
  <si>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</si>
  <si>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</si>
  <si>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</si>
  <si>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</si>
  <si>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</si>
  <si>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</si>
  <si>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</si>
  <si>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</si>
  <si>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</si>
  <si>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</si>
  <si>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</si>
  <si>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</si>
  <si>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</si>
  <si>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</si>
  <si>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</si>
  <si>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</si>
  <si>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</si>
  <si>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</si>
  <si>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</si>
  <si>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</si>
  <si>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</si>
  <si>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</si>
  <si>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</si>
  <si>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</si>
  <si>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</si>
  <si>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</si>
  <si>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</si>
  <si>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</si>
  <si>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</si>
  <si>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</si>
  <si>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</si>
  <si>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</si>
  <si>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</si>
  <si>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</si>
  <si>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</si>
  <si>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</si>
  <si>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</si>
  <si>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</si>
  <si>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</si>
  <si>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</si>
  <si>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</si>
  <si>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</si>
  <si>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</si>
  <si>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</si>
  <si>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</si>
  <si>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</si>
  <si>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</si>
  <si>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</si>
  <si>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</si>
  <si>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</si>
  <si>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</si>
  <si>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</si>
  <si>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</si>
  <si>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</si>
  <si>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</si>
  <si>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</si>
  <si>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</si>
  <si>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</si>
  <si>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</si>
  <si>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</si>
  <si>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</si>
  <si>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</si>
  <si>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</si>
  <si>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</si>
  <si>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</si>
  <si>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</si>
  <si>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</si>
  <si>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</si>
  <si>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</si>
  <si>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</si>
  <si>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</si>
  <si>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</si>
  <si>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</si>
  <si>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</si>
  <si>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</si>
  <si>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</si>
  <si>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</si>
  <si>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</si>
  <si>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</si>
  <si>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</si>
  <si>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</si>
  <si>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</si>
  <si>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</si>
  <si>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</si>
  <si>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</si>
  <si>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</si>
  <si>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</si>
  <si>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</si>
  <si>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</si>
  <si>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</si>
  <si>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</si>
  <si>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</si>
  <si>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</si>
  <si>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</si>
  <si>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</si>
  <si>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</si>
  <si>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</si>
  <si>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</si>
  <si>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</si>
  <si>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</si>
  <si>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</si>
  <si>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</si>
  <si>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</si>
  <si>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</si>
  <si>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</si>
  <si>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</si>
  <si>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</si>
  <si>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</si>
  <si>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</si>
  <si>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</si>
  <si>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</si>
  <si>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</si>
  <si>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</si>
  <si>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</si>
  <si>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</si>
  <si>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</si>
  <si>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</si>
  <si>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</si>
  <si>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</si>
  <si>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</si>
  <si>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</si>
  <si>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</si>
  <si>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</si>
  <si>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</si>
  <si>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</si>
  <si>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</si>
  <si>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</si>
  <si>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</si>
  <si>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</si>
  <si>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</si>
  <si>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</si>
  <si>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</si>
  <si>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</si>
  <si>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</si>
  <si>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</si>
  <si>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</si>
  <si>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</si>
  <si>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</si>
  <si>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</si>
  <si>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</si>
  <si>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</si>
  <si>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</si>
  <si>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</si>
  <si>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</si>
  <si>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</si>
  <si>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</si>
  <si>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</si>
  <si>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</si>
  <si>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</si>
  <si>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</si>
  <si>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</si>
  <si>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</si>
  <si>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</si>
  <si>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</si>
  <si>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</si>
  <si>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</si>
  <si>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</si>
  <si>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</si>
  <si>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</si>
  <si>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</si>
  <si>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</si>
  <si>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</si>
  <si>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</si>
  <si>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</si>
  <si>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</si>
  <si>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</si>
  <si>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</si>
  <si>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</si>
  <si>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</si>
  <si>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</si>
  <si>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</si>
  <si>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</si>
  <si>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</si>
  <si>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</si>
  <si>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</si>
  <si>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</si>
  <si>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</si>
  <si>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</si>
  <si>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</si>
  <si>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</si>
  <si>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</si>
  <si>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</si>
  <si>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</si>
  <si>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</si>
  <si>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</si>
  <si>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</si>
  <si>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</si>
  <si>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</si>
  <si>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</si>
  <si>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</si>
  <si>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</si>
  <si>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</si>
  <si>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</si>
  <si>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</si>
  <si>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</si>
  <si>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</si>
  <si>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</si>
  <si>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</si>
  <si>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</si>
  <si>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</si>
  <si>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</si>
  <si>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</si>
  <si>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</si>
  <si>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</si>
  <si>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</si>
  <si>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</si>
  <si>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</si>
  <si>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</si>
  <si>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</si>
  <si>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</si>
  <si>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</si>
  <si>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</si>
  <si>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</si>
  <si>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</si>
  <si>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</si>
  <si>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</si>
  <si>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</si>
  <si>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</si>
  <si>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</si>
  <si>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</si>
  <si>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</si>
  <si>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</si>
  <si>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</si>
  <si>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</si>
  <si>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</si>
  <si>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</si>
  <si>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</si>
  <si>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</si>
  <si>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</si>
  <si>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</si>
  <si>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</si>
  <si>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</si>
  <si>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</si>
  <si>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</si>
  <si>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</si>
  <si>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</si>
  <si>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</si>
  <si>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</si>
  <si>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</si>
  <si>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</si>
  <si>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</si>
  <si>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</si>
  <si>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</si>
  <si>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</si>
  <si>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</si>
  <si>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</si>
  <si>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</si>
  <si>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</si>
  <si>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</si>
  <si>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</si>
  <si>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</si>
  <si>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</si>
  <si>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</si>
  <si>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</si>
  <si>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</si>
  <si>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</si>
  <si>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</si>
  <si>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</si>
  <si>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</si>
  <si>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</si>
  <si>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</si>
  <si>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</si>
  <si>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</si>
  <si>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</si>
  <si>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</si>
  <si>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</si>
  <si>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</si>
  <si>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</si>
  <si>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</si>
  <si>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</si>
  <si>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</si>
  <si>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</si>
  <si>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</si>
  <si>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</si>
  <si>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</si>
  <si>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</si>
  <si>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</si>
  <si>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</si>
  <si>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</si>
  <si>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</si>
  <si>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</si>
  <si>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</si>
  <si>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</si>
  <si>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</si>
  <si>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</si>
  <si>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</si>
  <si>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</si>
  <si>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</si>
  <si>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</si>
  <si>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</si>
  <si>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</si>
  <si>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</si>
  <si>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</si>
  <si>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</si>
  <si>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</si>
  <si>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</si>
  <si>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</si>
  <si>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</si>
  <si>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</si>
  <si>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</si>
  <si>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</si>
  <si>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</si>
  <si>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</si>
  <si>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</si>
  <si>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</si>
  <si>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</si>
  <si>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</si>
  <si>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</si>
  <si>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</si>
  <si>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</si>
  <si>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</si>
  <si>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</si>
  <si>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</si>
  <si>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</si>
  <si>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</si>
  <si>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</si>
  <si>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</si>
  <si>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</si>
  <si>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</si>
  <si>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</si>
  <si>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</si>
  <si>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</si>
  <si>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</si>
  <si>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</si>
  <si>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</si>
  <si>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</si>
  <si>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</si>
  <si>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</si>
  <si>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</si>
  <si>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</si>
  <si>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</si>
  <si>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</si>
  <si>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</si>
  <si>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</si>
  <si>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</si>
  <si>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</si>
  <si>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</si>
  <si>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</si>
  <si>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</si>
  <si>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</si>
  <si>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</si>
  <si>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</si>
  <si>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</si>
  <si>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</si>
  <si>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</si>
  <si>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</si>
  <si>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</si>
  <si>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</si>
  <si>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</si>
  <si>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</si>
  <si>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</si>
  <si>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</si>
  <si>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</si>
  <si>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</si>
  <si>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</si>
  <si>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</si>
  <si>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</si>
  <si>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</si>
  <si>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</si>
  <si>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</si>
  <si>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</si>
  <si>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</si>
  <si>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</si>
  <si>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</si>
  <si>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</si>
  <si>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</si>
  <si>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</si>
  <si>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</si>
  <si>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</si>
  <si>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</si>
  <si>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</si>
  <si>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</si>
  <si>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</si>
  <si>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</si>
  <si>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</si>
  <si>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</si>
  <si>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</si>
  <si>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</si>
  <si>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</si>
  <si>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</si>
  <si>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</si>
  <si>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</si>
  <si>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</si>
  <si>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</si>
  <si>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</si>
  <si>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</si>
  <si>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</si>
  <si>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</si>
  <si>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</si>
  <si>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</si>
  <si>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</si>
  <si>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</si>
  <si>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</si>
  <si>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</si>
  <si>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</si>
  <si>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</si>
  <si>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</si>
  <si>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</si>
  <si>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</si>
  <si>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</si>
  <si>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</si>
  <si>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</si>
  <si>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</si>
  <si>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</si>
  <si>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</si>
  <si>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</si>
  <si>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</si>
  <si>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</si>
  <si>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</si>
  <si>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</si>
  <si>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</si>
  <si>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</si>
  <si>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</si>
  <si>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</si>
  <si>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</si>
  <si>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</si>
  <si>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</si>
  <si>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</si>
  <si>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</si>
  <si>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</si>
  <si>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</si>
  <si>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</si>
  <si>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</si>
  <si>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</si>
  <si>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</si>
  <si>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</si>
  <si>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</si>
  <si>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</si>
  <si>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</si>
  <si>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</si>
  <si>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</si>
  <si>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</si>
  <si>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</si>
  <si>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</si>
  <si>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</si>
  <si>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</si>
  <si>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</si>
  <si>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</si>
  <si>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</si>
  <si>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</si>
  <si>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</si>
  <si>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</si>
  <si>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</si>
  <si>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</si>
  <si>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</si>
  <si>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</si>
  <si>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</si>
  <si>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</si>
  <si>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</si>
  <si>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</si>
  <si>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</si>
  <si>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</si>
  <si>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</si>
  <si>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</si>
  <si>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</si>
  <si>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</si>
  <si>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</si>
  <si>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</si>
  <si>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</si>
  <si>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</si>
  <si>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</si>
  <si>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</si>
  <si>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</si>
  <si>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</si>
  <si>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</si>
  <si>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</si>
  <si>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</si>
  <si>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</si>
  <si>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</si>
  <si>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</si>
  <si>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</si>
  <si>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</si>
  <si>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</si>
  <si>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</si>
  <si>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</si>
  <si>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</si>
  <si>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</si>
  <si>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</si>
  <si>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</si>
  <si>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</si>
  <si>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</si>
  <si>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</si>
  <si>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</si>
  <si>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</si>
  <si>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</si>
  <si>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</si>
  <si>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</si>
  <si>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</si>
  <si>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</si>
  <si>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</si>
  <si>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</si>
  <si>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</si>
  <si>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</si>
  <si>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</si>
  <si>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</si>
  <si>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</si>
  <si>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</si>
  <si>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</si>
  <si>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</si>
  <si>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</si>
  <si>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</si>
  <si>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</si>
  <si>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</si>
  <si>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</si>
  <si>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</si>
  <si>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</si>
  <si>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</si>
  <si>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</si>
  <si>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</si>
  <si>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</si>
  <si>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</si>
  <si>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</si>
  <si>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</si>
  <si>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</si>
  <si>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</si>
  <si>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</si>
  <si>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</si>
  <si>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</si>
  <si>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</si>
  <si>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</si>
  <si>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</si>
  <si>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</si>
  <si>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</si>
  <si>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</si>
  <si>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</si>
  <si>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</si>
  <si>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</si>
  <si>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</si>
  <si>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</si>
  <si>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</si>
  <si>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</si>
  <si>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</si>
  <si>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</si>
  <si>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</si>
  <si>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</si>
  <si>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</si>
  <si>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</si>
  <si>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</si>
  <si>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</si>
  <si>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</si>
  <si>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</si>
  <si>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</si>
  <si>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</si>
  <si>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</si>
  <si>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</si>
  <si>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</si>
  <si>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</si>
  <si>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</si>
  <si>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</si>
  <si>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</si>
  <si>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</si>
  <si>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</si>
  <si>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</si>
  <si>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</si>
  <si>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</si>
  <si>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</si>
  <si>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</si>
  <si>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</si>
  <si>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</si>
  <si>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</si>
  <si>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</si>
  <si>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</si>
  <si>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</si>
  <si>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</si>
  <si>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</si>
  <si>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</si>
  <si>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</si>
  <si>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</si>
  <si>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</si>
  <si>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</si>
  <si>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</si>
  <si>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</si>
  <si>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</si>
  <si>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</si>
  <si>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</si>
  <si>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</si>
  <si>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</si>
  <si>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</si>
  <si>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</si>
  <si>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</si>
  <si>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</si>
  <si>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</si>
  <si>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</si>
  <si>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</si>
  <si>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</si>
  <si>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</si>
  <si>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</si>
  <si>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</si>
  <si>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</si>
  <si>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</si>
  <si>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</si>
  <si>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</si>
  <si>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</si>
  <si>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</si>
  <si>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</si>
  <si>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</si>
  <si>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</si>
  <si>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</si>
  <si>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</si>
  <si>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</si>
  <si>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</si>
  <si>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</si>
  <si>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</si>
  <si>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</si>
  <si>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</si>
  <si>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</si>
  <si>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</si>
  <si>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</si>
  <si>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</si>
  <si>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</si>
  <si>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</si>
  <si>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</si>
  <si>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</si>
  <si>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</si>
  <si>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</si>
  <si>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</si>
  <si>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</si>
  <si>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</si>
  <si>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</si>
  <si>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</si>
  <si>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</si>
  <si>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</si>
  <si>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</si>
  <si>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</si>
  <si>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</si>
  <si>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</si>
  <si>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</si>
  <si>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</si>
  <si>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</si>
  <si>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</si>
  <si>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</si>
  <si>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</si>
  <si>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</si>
  <si>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</si>
  <si>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</si>
  <si>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</si>
  <si>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TT-20251031-00487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</si>
</sst>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0" totalsRowShown="0" headerRowDxfId="157" dataDxfId="156" headerRowBorderDxfId="154" tableBorderDxfId="155" totalsRowBorderDxfId="153">
  <autoFilter ref="A1:CJ17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298.45566481481364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9.8315277777146548E-2</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45961.40409074074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45961.40409074074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45961.40409074074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45961.40409074074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45961.40409074074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45961.40409074074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45961.40409074074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45961.40409074074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45961.40409074074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45961.40409074074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45961.40409074074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45961.40409074074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45961.40409074074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45961.40409074074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45961.40409074074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45961.40409074074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45961.40409074074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45961.40409074074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45961.40409074074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45961.40409074074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45961.40409074074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45961.40409074074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45961.40409074074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45961.40409074074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45961.40409074074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45961.40409074074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45961.40409074074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45961.40409074074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45961.40409074074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45961.40409074074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45961.40409074074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45961.40409074074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45961.40409074074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45961.40409074074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45961.40409074074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45961.40409074074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45961.40409074074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45961.40409074074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45961.40409074074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45961.40409074074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45961.40409074074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45961.40409074074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45961.40409074074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45961.40409074074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45961.40409074074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45961.40409074074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45961.40409074074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45961.40409074074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45961.40409074074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45961.40409074074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45961.40409074074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45961.40409074074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45961.40409074074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45961.40409074074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45961.40409074074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45961.40409074074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45961.40409074074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45961.40409074074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45961.40409074074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45961.40409074074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45961.40409074074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45961.40409074074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45961.40409074074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45961.40409074074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45961.40409074074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45961.40409074074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45961.40409074074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45961.40409074074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45961.40409074074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45961.40409074074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45961.40409074074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45961.40409074074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45961.40409074074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45961.40409074074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45961.40409074074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45961.40409074074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45961.40409074074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45961.40409074074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45961.40409074074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45961.40409074074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45961.40409074074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45961.40409074074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45961.40409074074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45961.40409074074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45961.40409074074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45961.40409074074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45961.40409074074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45961.40409074074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45961.40409074074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45961.40409074074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45961.40409074074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45961.40409074074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45961.40409074074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45961.40409074074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45961.40409074074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45961.40409074074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45961.40409074074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45961.40409074074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45961.40409074074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45961.40409074074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45961.40409074074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45961.40409074074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45961.40409074074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45961.40409074074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45961.40409074074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45961.40409074074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45961.40409074074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45961.40409074074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45961.40409074074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45961.40409074074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45961.40409074074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45961.40409074074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45961.40409074074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45961.40409074074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45961.40409074074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45961.40409074074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45961.40409074074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45961.40409074074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45961.40409074074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45961.40409074074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45961.40409074074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45961.40409074074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45961.40409074074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45961.40409074074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45961.40409074074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45961.40409074074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45961.40409074074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45961.40409074074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0"/>
  <sheetViews>
    <sheetView tabSelected="1"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136.40425277777831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2.6620074074089644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0.1503986111129052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45961.40409074074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45961.40409074074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45961.40409074074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45961.40409074074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45961.40409074074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45961.40409074074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45961.40409074074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45961.40409074074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45961.40409074074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45961.40409074074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45961.40409074074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45961.40409074074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45961.40409074074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45961.40409074074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45961.40409074074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45961.40409074074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45961.40409074074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45961.40409074074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45961.40409074074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45961.40409074074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61"/>
      <c r="B26" s="162" t="str">
        <f>IFERROR(VLOOKUP(D26,DB!A:K,11,0),"")</f>
        <v/>
      </c>
      <c r="C26" s="162"/>
      <c r="D26" s="162"/>
      <c r="E26" s="163"/>
      <c r="F26" s="164"/>
      <c r="G26" s="165">
        <f ca="1">IFERROR(NOW()-F26,"-")</f>
        <v>45961.40409074074</v>
      </c>
      <c r="H26" s="164"/>
      <c r="I26" s="162" t="str">
        <f>IFERROR(VLOOKUP(D26,DB!A:F,6,0),"")</f>
        <v/>
      </c>
      <c r="J26" s="162" t="str">
        <f>IFERROR(VLOOKUP(D26,DB!A:G,7,0),"")</f>
        <v/>
      </c>
      <c r="K26" s="166"/>
      <c r="L26" s="162" t="str">
        <f>IFERROR(VLOOKUP(D26,DB!A:I,9,0),"")</f>
        <v/>
      </c>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162"/>
      <c r="AT26" s="162"/>
      <c r="AU26" s="162"/>
      <c r="AV26" s="162"/>
      <c r="AW26" s="162"/>
      <c r="AX26" s="162"/>
      <c r="AY26" s="162"/>
      <c r="AZ26" s="162"/>
      <c r="BA26" s="162"/>
      <c r="BB26" s="162"/>
      <c r="BC26" s="162"/>
      <c r="BD26" s="162"/>
      <c r="BE26" s="162"/>
      <c r="BF26" s="162"/>
      <c r="BG26" s="162"/>
      <c r="BH26" s="162"/>
      <c r="BI26" s="162"/>
      <c r="BJ26" s="162"/>
      <c r="BK26" s="162"/>
      <c r="BL26" s="162"/>
      <c r="BM26" s="162"/>
      <c r="BN26" s="162"/>
      <c r="BO26" s="162"/>
      <c r="BP26" s="162"/>
      <c r="BQ26" s="162"/>
      <c r="BR26" s="162"/>
      <c r="BS26" s="162"/>
      <c r="BT26" s="162"/>
      <c r="BU26" s="162"/>
      <c r="BV26" s="162"/>
      <c r="BW26" s="162"/>
      <c r="BX26" s="162"/>
      <c r="BY26" s="162"/>
      <c r="BZ26" s="162"/>
      <c r="CA26" s="162"/>
      <c r="CB26" s="162"/>
      <c r="CC26" s="162"/>
      <c r="CD26" s="162"/>
      <c r="CE26" s="162"/>
      <c r="CF26" s="162"/>
      <c r="CG26" s="162"/>
      <c r="CH26" s="162"/>
      <c r="CI26" s="162"/>
      <c r="CJ26" s="167"/>
    </row>
    <row r="27" spans="1:88" ht="31.5" customHeight="1">
      <c r="A27" s="113"/>
      <c r="B27" s="18" t="str">
        <f>IFERROR(VLOOKUP(D27,DB!A:K,11,0),"")</f>
        <v/>
      </c>
      <c r="C27" s="18"/>
      <c r="D27" s="18"/>
      <c r="E27" s="114"/>
      <c r="F27" s="115"/>
      <c r="G27" s="116">
        <f ca="1">IFERROR(NOW()-F27,"-")</f>
        <v>45961.40409074074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45961.40409074074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45961.40409074074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45961.40409074074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45961.40409074074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45961.40409074074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45961.40409074074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45961.40409074074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45961.40409074074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45961.40409074074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45961.40409074074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45961.40409074074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45961.40409074074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45961.40409074074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45961.40409074074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45961.40409074074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45961.40409074074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45961.40409074074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45961.40409074074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45961.40409074074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45961.40409074074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45961.40409074074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45961.40409074074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45961.40409074074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45961.40409074074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45961.40409074074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45961.40409074074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45961.40409074074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45961.40409074074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45961.40409074074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45961.40409074074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45961.40409074074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45961.40409074074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45961.40409074074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45961.40409074074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45961.40409074074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45961.40409074074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45961.40409074074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45961.40409074074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45961.40409074074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45961.40409074074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45961.40409074074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45961.40409074074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45961.40409074074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45961.40409074074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45961.40409074074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45961.40409074074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45961.40409074074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45961.40409074074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45961.40409074074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45961.40409074074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45961.40409074074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45961.40409074074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45961.40409074074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45961.40409074074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45961.40409074074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45961.40409074074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45961.40409074074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45961.40409074074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45961.40409074074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45961.40409074074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45961.40409074074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45961.40409074074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45961.40409074074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45961.40409074074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45961.40409074074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45961.40409074074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45961.40409074074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45961.40409074074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45961.40409074074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45961.40409074074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45961.40409074074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45961.40409074074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45961.40409074074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45961.40409074074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45961.40409074074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45961.40409074074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45961.40409074074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45961.40409074074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45961.40409074074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45961.40409074074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45961.40409074074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45961.40409074074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45961.40409074074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45961.40409074074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45961.40409074074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45961.40409074074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45961.40409074074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45961.40409074074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45961.40409074074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45961.40409074074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45961.40409074074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45961.40409074074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45961.40409074074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45961.40409074074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45961.40409074074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45961.40409074074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45961.40409074074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45961.40409074074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45961.40409074074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45961.40409074074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45961.40409074074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45961.40409074074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45961.40409074074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45961.40409074074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45961.40409074074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45961.40409074074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45961.40409074074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45961.40409074074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45961.40409074074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45961.40409074074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45961.40409074074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45961.40409074074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45961.40409074074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45961.40409074074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45961.40409074074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45961.40409074074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45961.40409074074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45961.40409074074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45961.40409074074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45961.40409074074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45961.40409074074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45961.40409074074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45961.40409074074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45961.40409074074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45961.40409074074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45961.40409074074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45961.40409074074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45961.40409074074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45961.40409074074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45961.40409074074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45961.40409074074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45961.40409074074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45961.40409074074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45961.40409074074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45961.40409074074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45961.40409074074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45961.40409074074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45961.40409074074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45961.40409074074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45961.40409074074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45961.40409074074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45961.40409074074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61"/>
      <c r="B170" s="162" t="str">
        <f>IFERROR(VLOOKUP(D170,DB!A:K,11,0),"")</f>
        <v/>
      </c>
      <c r="C170" s="162"/>
      <c r="D170" s="162"/>
      <c r="E170" s="163"/>
      <c r="F170" s="164"/>
      <c r="G170" s="165">
        <f ca="1">IFERROR(NOW()-F170,"-")</f>
        <v>45961.40409074074</v>
      </c>
      <c r="H170" s="164"/>
      <c r="I170" s="162" t="str">
        <f>IFERROR(VLOOKUP(D170,DB!A:F,6,0),"")</f>
        <v/>
      </c>
      <c r="J170" s="162" t="str">
        <f>IFERROR(VLOOKUP(D170,DB!A:G,7,0),"")</f>
        <v/>
      </c>
      <c r="K170" s="166"/>
      <c r="L170" s="162" t="str">
        <f>IFERROR(VLOOKUP(D170,DB!A:I,9,0),"")</f>
        <v/>
      </c>
      <c r="M170" s="162"/>
      <c r="N170" s="162"/>
      <c r="O170" s="162"/>
      <c r="P170" s="162"/>
      <c r="Q170" s="162"/>
      <c r="R170" s="162"/>
      <c r="S170" s="162"/>
      <c r="T170" s="162"/>
      <c r="U170" s="162"/>
      <c r="V170" s="162"/>
      <c r="W170" s="162"/>
      <c r="X170" s="162"/>
      <c r="Y170" s="162"/>
      <c r="Z170" s="162"/>
      <c r="AA170" s="162"/>
      <c r="AB170" s="162"/>
      <c r="AC170" s="162"/>
      <c r="AD170" s="162"/>
      <c r="AE170" s="162"/>
      <c r="AF170" s="162"/>
      <c r="AG170" s="162"/>
      <c r="AH170" s="162"/>
      <c r="AI170" s="162"/>
      <c r="AJ170" s="162"/>
      <c r="AK170" s="162"/>
      <c r="AL170" s="162"/>
      <c r="AM170" s="162"/>
      <c r="AN170" s="162"/>
      <c r="AO170" s="162"/>
      <c r="AP170" s="162"/>
      <c r="AQ170" s="162"/>
      <c r="AR170" s="162"/>
      <c r="AS170" s="162"/>
      <c r="AT170" s="162"/>
      <c r="AU170" s="162"/>
      <c r="AV170" s="162"/>
      <c r="AW170" s="162"/>
      <c r="AX170" s="162"/>
      <c r="AY170" s="162"/>
      <c r="AZ170" s="162"/>
      <c r="BA170" s="162"/>
      <c r="BB170" s="162"/>
      <c r="BC170" s="162"/>
      <c r="BD170" s="162"/>
      <c r="BE170" s="162"/>
      <c r="BF170" s="162"/>
      <c r="BG170" s="162"/>
      <c r="BH170" s="162"/>
      <c r="BI170" s="162"/>
      <c r="BJ170" s="162"/>
      <c r="BK170" s="162"/>
      <c r="BL170" s="162"/>
      <c r="BM170" s="162"/>
      <c r="BN170" s="162"/>
      <c r="BO170" s="162"/>
      <c r="BP170" s="162"/>
      <c r="BQ170" s="162"/>
      <c r="BR170" s="162"/>
      <c r="BS170" s="162"/>
      <c r="BT170" s="162"/>
      <c r="BU170" s="162"/>
      <c r="BV170" s="162"/>
      <c r="BW170" s="162"/>
      <c r="BX170" s="162"/>
      <c r="BY170" s="162"/>
      <c r="BZ170" s="162"/>
      <c r="CA170" s="162"/>
      <c r="CB170" s="162"/>
      <c r="CC170" s="162"/>
      <c r="CD170" s="162"/>
      <c r="CE170" s="162"/>
      <c r="CF170" s="162"/>
      <c r="CG170" s="162"/>
      <c r="CH170" s="162"/>
      <c r="CI170" s="162"/>
      <c r="CJ170" s="167"/>
    </row>
  </sheetData>
  <dataValidations count="2">
    <dataValidation allowBlank="1" showInputMessage="1" showErrorMessage="1" sqref="E1" xr:uid="{4D935161-CDD3-4592-B877-3FB59C99E142}"/>
    <dataValidation type="list" allowBlank="1" showInputMessage="1" showErrorMessage="1" sqref="E3:E17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45961.40409074074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45961.40409074074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45961.40409074074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45961.40409074074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45961.40409074074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45961.40409074074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45961.40409074074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45961.40409074074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45961.40409074074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45961.40409074074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45961.40409074074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45961.40409074074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45961.40409074074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45961.40409074074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45961.40409074074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45961.40409074074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45961.40409074074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45961.40409074074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45961.40409074074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45961.40409074074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45961.40409074074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45961.40409074074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45961.40409074074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45961.40409074074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45961.40409074074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45961.40409074074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45961.40409074074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45961.40409074074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45961.40409074074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45961.40409074074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45961.40409074074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45961.40409074074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45961.40409074074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45961.40409074074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45961.40409074074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45961.40409074074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45961.40409074074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45961.40409074074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45961.40409074074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45961.40409074074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45961.40409074074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45961.40409074074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45961.40409074074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45961.40409074074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45961.40409074074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45961.40409074074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45961.40409074074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45961.40409074074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45961.40409074074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45961.40409074074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45961.40409074074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45961.40409074074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45961.40409074074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45961.40409074074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45961.40409074074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45961.40409074074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45961.40409074074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45961.40409074074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45961.40409074074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45961.40409074074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45961.40409074074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45961.40409074074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45961.40409074074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45961.40409074074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45961.40409074074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45961.40409074074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45961.40409074074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45961.40409074074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45961.40409074074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45961.40409074074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45961.40409074074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45961.40409074074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45961.40409074074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45961.40409074074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45961.40409074074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45961.40409074074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45961.40409074074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45961.40409074074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45961.40409074074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45961.40409074074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45961.40409074074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45961.40409074074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45961.40409074074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45961.40409074074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45961.40409074074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45961.40409074074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45961.40409074074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45961.40409074074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45961.40409074074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45961.40409074074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45961.40409074074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45961.40409074074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45961.40409074074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45961.40409074074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45961.40409074074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45961.40409074074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45961.40409074074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45961.40409074074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45961.40409074074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45961.40409074074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45961.40409074074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45961.40409074074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45961.40409074074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45961.40409074074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45961.40409074074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45961.40409074074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45961.40409074074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45961.40409074074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45961.40409074074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45961.40409074074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45961.40409074074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45961.40409074074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45961.40409074074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45961.40409074074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45961.40409074074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45961.40409074074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45961.40409074074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45961.40409074074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45961.40409074074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45961.40409074074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45961.40409074074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45961.40409074074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45961.40409074074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45961.40409074074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45961.40409074074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45961.40409074074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45961.40409074074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45961.40409074074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45961.40409074074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45961.40409074074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45961.40409074074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45961.40409074074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45961.40409074074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45961.40409074074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45961.40409074074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45961.40409074074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45961.40409074074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45961.40409074074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45961.40409074074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45961.40409074074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45961.40409074074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45961.40409074074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45961.40409074074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45961.40409074074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45961.40409074074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45961.40409074074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45961.40409074074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45961.40409074074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45961.40409074074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45961.40409074074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45961.40409074074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45961.40409074074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45961.40409074074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45961.40409074074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45961.40409074074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45961.40409074074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45961.40409074074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45961.40409074074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45961.40409074074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45961.40409074074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45961.40409074074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45961.40409074074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45961.40409074074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45961.40409074074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45961.40409074074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45961.40409074074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45961.40409074074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45961.40409074074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45961.40409074074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45961.40409074074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45961.40409074074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45961.40409074074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45961.40409074074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45961.40409074074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45961.40409074074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45961.40409074074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45961.40409074074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45961.40409074074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45961.40409074074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45961.40409074074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45961.40409074074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45961.40409074074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45961.40409074074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45961.40409074074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45961.40409074074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45961.40409074074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45961.40409074074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45961.40409074074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45961.40409074074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45961.40409074074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45961.40409074074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45961.40409074074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45961.40409074074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45961.40409074074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45961.40409074074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45961.40409074074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45961.40409074074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45961.40409074074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45961.40409074074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45961.40409074074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45961.40409074074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45961.40409074074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45961.40409074074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45961.40409074074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45961.40409074074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45961.40409074074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45961.40409074074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45961.40409074074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45961.40409074074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45961.40409074074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45961.40409074074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45961.40409074074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45961.40409074074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45961.40409074074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45961.40409074074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45961.40409074074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45961.40409074074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45961.40409074074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45961.40409074074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45961.40409074074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45961.40409074074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45961.40409074074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45961.40409074074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45961.40409074074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45961.40409074074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45961.40409074074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45961.40409074074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45961.40409074074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45961.40409074074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45961.40409074074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45961.40409074074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45961.40409074074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45961.40409074074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45961.40409074074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45961.40409074074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45961.40409074074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45961.40409074074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45961.40409074074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45961.40409074074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45961.40409074074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45961.40409074074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45961.40409074074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45961.40409074074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45961.40409074074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45961.40409074074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45961.40409074074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45961.40409074074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45961.40409074074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45961.40409074074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45961.40409074074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45961.40409074074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45961.40409074074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45961.40409074074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45961.40409074074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45961.40409074074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45961.40409074074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45961.40409074074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45961.40409074074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45961.40409074074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45961.40409074074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45961.40409074074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45961.40409074074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45961.40409074074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45961.40409074074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45961.40409074074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45961.40409074074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45961.40409074074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45961.40409074074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45961.40409074074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45961.40409074074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45961.40409074074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45961.40409074074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45961.40409074074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45961.40409074074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45961.40409074074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45961.40409074074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45961.40409074074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45961.40409074074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45961.40409074074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45961.40409074074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45961.40409074074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45961.40409074074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45961.40409074074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45961.40409074074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45961.40409074074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45961.40409074074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45961.40409074074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45961.40409074074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45961.40409074074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45961.40409074074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45961.40409074074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45961.40409074074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45961.40409074074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45961.40409074074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45961.40409074074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45961.40409074074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45961.40409074074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45961.40409074074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45961.40409074074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45961.40409074074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45961.40409074074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45961.40409074074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45961.40409074074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45961.40409074074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45961.40409074074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45961.40409074074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45961.40409074074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45961.40409074074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45961.40409074074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45961.40409074074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45961.40409074074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45961.40409074074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45961.40409074074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45961.40409074074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45961.40409074074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45961.40409074074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45961.40409074074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45961.40409074074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45961.40409074074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45961.40409074074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45961.40409074074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45961.40409074074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45961.40409074074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45961.40409074074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45961.40409074074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45961.40409074074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45961.40409074074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45961.40409074074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45961.40409074074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45961.40409074074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45961.40409074074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45961.40409074074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45961.40409074074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45961.40409074074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45961.40409074074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45961.40409074074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45961.40409074074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45961.40409074074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45961.40409074074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45961.40409074074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45961.40409074074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45961.40409074074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45961.40409074074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45961.40409074074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45961.40409074074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45961.40409074074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45961.40409074074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45961.40409074074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45961.40409074074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45961.40409074074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45961.40409074074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45961.40409074074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45961.40409074074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45961.40409074074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45961.40409074074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45961.40409074074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45961.40409074074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45961.40409074074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45961.40409074074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45961.40409074074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45961.40409074074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45961.40409074074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45961.40409074074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45961.40409074074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45961.40409074074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45961.40409074074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45961.40409074074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45961.40409074074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45961.40409074074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45961.40409074074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45961.40409074074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45961.40409074074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45961.40409074074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45961.40409074074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45961.40409074074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45961.40409074074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45961.40409074074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45961.40409074074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45961.40409074074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45961.40409074074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45961.40409074074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45961.40409074074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45961.40409074074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45961.40409074074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45961.40409074074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45961.40409074074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45961.40409074074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45961.40409074074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45961.40409074074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45961.40409074074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45961.40409074074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45961.40409074074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45961.40409074074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45961.40409074074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45961.40409074074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45961.40409074074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45961.40409074074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45961.40409074074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45961.40409074074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45961.40409074074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45961.40409074074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45961.40409074074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45961.40409074074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45961.40409074074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45961.40409074074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45961.40409074074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45961.40409074074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45961.40409074074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45961.40409074074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45961.40409074074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45961.40409074074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45961.40409074074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45961.40409074074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45961.40409074074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45961.40409074074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45961.40409074074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45961.40409074074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45961.40409074074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45961.40409074074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45961.40409074074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45961.40409074074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45961.40409074074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45961.40409074074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45961.40409074074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45961.40409074074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45961.40409074074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45961.40409074074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45961.40409074074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45961.40409074074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45961.40409074074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45961.40409074074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45961.40409074074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45961.40409074074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45961.40409074074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45961.40409074074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45961.40409074074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45961.40409074074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45961.40409074074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45961.40409074074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45961.40409074074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45961.40409074074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45961.40409074074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45961.40409074074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45961.40409074074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45961.40409074074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45961.40409074074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45961.40409074074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45961.40409074074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45961.40409074074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45961.40409074074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45961.40409074074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45961.40409074074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45961.40409074074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45961.40409074074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45961.40409074074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45961.40409074074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45961.40409074074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45961.40409074074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45961.40409074074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45961.40409074074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45961.40409074074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45961.40409074074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45961.40409074074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45961.40409074074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45961.40409074074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45961.40409074074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45961.40409074074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45961.40409074074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45961.40409074074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45961.40409074074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45961.40409074074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45961.40409074074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45961.40409074074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45961.40409074074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45961.40409074074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45961.40409074074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45961.40409074074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45961.40409074074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45961.40409074074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45961.40409074074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45961.40409074074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45961.40409074074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45961.40409074074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45961.40409074074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45961.40409074074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45961.40409074074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45961.40409074074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45961.40409074074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45961.40409074074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45961.40409074074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45961.40409074074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45961.40409074074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45961.40409074074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45961.40409074074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45961.40409074074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45961.40409074074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45961.40409074074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45961.40409074074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45961.40409074074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45961.40409074074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45961.40409074074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45961.40409074074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45961.40409074074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45961.40409074074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45961.40409074074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45961.40409074074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45961.40409074074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45961.40409074074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45961.40409074074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45961.40409074074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45961.40409074074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45961.40409074074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45961.40409074074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45961.40409074074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45961.40409074074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45961.40409074074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45961.40409074074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45961.40409074074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45961.40409074074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45961.40409074074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45961.40409074074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45961.40409074074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45961.40409074074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45961.40409074074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45961.40409074074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45961.40409074074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45961.40409074074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45961.40409074074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45961.40409074074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45961.40409074074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45961.40409074074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45961.40409074074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45961.40409074074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45961.40409074074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45961.40409074074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45961.40409074074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45961.40409074074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45961.40409074074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45961.40409074074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45961.40409074074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45961.40409074074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45961.40409074074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45961.40409074074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45961.40409074074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45961.40409074074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45961.40409074074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45961.40409074074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45961.40409074074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45961.40409074074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45961.40409074074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45961.40409074074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45961.40409074074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45961.40409074074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45961.40409074074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45961.40409074074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45961.40409074074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45961.40409074074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45961.40409074074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45961.40409074074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45961.40409074074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45961.40409074074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45961.40409074074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45961.40409074074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45961.40409074074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45961.40409074074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45961.40409074074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45961.40409074074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45961.40409074074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45961.40409074074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45961.40409074074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45961.40409074074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45961.40409074074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45961.40409074074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45961.40409074074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45961.40409074074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45961.40409074074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45961.40409074074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45961.40409074074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45961.40409074074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45961.40409074074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45961.40409074074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45961.40409074074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45961.40409074074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45961.40409074074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45961.40409074074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45961.40409074074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45961.40409074074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45961.40409074074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45961.40409074074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45961.40409074074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45961.40409074074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45961.40409074074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45961.40409074074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45961.40409074074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45961.40409074074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45961.40409074074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45961.40409074074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45961.40409074074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45961.40409074074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45961.40409074074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45961.40409074074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45961.40409074074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45961.40409074074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45961.40409074074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45961.40409074074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45961.40409074074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45961.40409074074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45961.40409074074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45961.40409074074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45961.40409074074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45961.40409074074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45961.40409074074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45961.40409074074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45961.40409074074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45961.40409074074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45961.40409074074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45961.40409074074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45961.40409074074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45961.40409074074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45961.40409074074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45961.40409074074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45961.40409074074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45961.40409074074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45961.40409074074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45961.40409074074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45961.40409074074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45961.40409074074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45961.40409074074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45961.40409074074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45961.40409074074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45961.40409074074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45961.40409074074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45961.40409074074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45961.40409074074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45961.40409074074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45961.40409074074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45961.40409074074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45961.40409074074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45961.40409074074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45961.40409074074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45961.40409074074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45961.40409074074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45961.40409074074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45961.40409074074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45961.40409074074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45961.40409074074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45961.40409074074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45961.40409074074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45961.40409074074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45961.40409074074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45961.40409074074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45961.40409074074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45961.40409074074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45961.40409074074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45961.40409074074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45961.40409074074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45961.40409074074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45961.40409074074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45961.40409074074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45961.40409074074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45961.40409074074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45961.40409074074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45961.40409074074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45961.40409074074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45961.40409074074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45961.40409074074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45961.40409074074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45961.40409074074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45961.40409074074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45961.40409074074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45961.40409074074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45961.40409074074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45961.40409074074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45961.40409074074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45961.40409074074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45961.40409074074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45961.40409074074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45961.40409074074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45961.40409074074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45961.40409074074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45961.40409074074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45961.40409074074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45961.40409074074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45961.40409074074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45961.40409074074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45961.40409074074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45961.40409074074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45961.40409074074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45961.40409074074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45961.40409074074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45961.40409074074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45961.40409074074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45961.40409074074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45961.40409074074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45961.40409074074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45961.40409074074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45961.40409074074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45961.40409074074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45961.40409074074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45961.40409074074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45961.40409074074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45961.40409074074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45961.40409074074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45961.40409074074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45961.40409074074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45961.40409074074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45961.40409074074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45961.40409074074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45961.40409074074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45961.40409074074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45961.40409074074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45961.40409074074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45961.40409074074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45961.40409074074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45961.40409074074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45961.40409074074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45961.40409074074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45961.40409074074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45961.40409074074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45961.40409074074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45961.40409074074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45961.40409074074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45961.40409074074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45961.40409074074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45961.40409074074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45961.40409074074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45961.40409074074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45961.40409074074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45961.40409074074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45961.40409074074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45961.40409074074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45961.40409074074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45961.40409074074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45961.40409074074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45961.40409074074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45961.40409074074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45961.40409074074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45961.40409074074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45961.40409074074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45961.40409074074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45961.40409074074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45961.40409074074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45961.40409074074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45961.40409074074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45961.40409074074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45961.40409074074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45961.40409074074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45961.40409074074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45961.40409074074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45961.40409074074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45961.40409074074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45961.40409074074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45961.40409074074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45961.40409074074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45961.40409074074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45961.40409074074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45961.40409074074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45961.40409074074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45961.40409074074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45961.40409074074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45961.40409074074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45961.40409074074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45961.40409074074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45961.40409074074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45961.40409074074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45961.40409074074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45961.40409074074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45961.40409074074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45961.40409074074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45961.40409074074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45961.40409074074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45961.40409074074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45961.40409074074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45961.40409074074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45961.40409074074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45961.40409074074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45961.40409074074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45961.40409074074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45961.40409074074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45961.40409074074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45961.40409074074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45961.40409074074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45961.40409074074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45961.40409074074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45961.40409074074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45961.40409074074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45961.40409074074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45961.40409074074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45961.40409074074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45961.40409074074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45961.40409074074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45961.40409074074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45961.40409074074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45961.40409074074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45961.40409074074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45961.40409074074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45961.40409074074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45961.40409074074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45961.40409074074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45961.40409074074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45961.40409074074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45961.40409074074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45961.40409074074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45961.40409074074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45961.40409074074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45961.40409074074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45961.40409074074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45961.40409074074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45961.40409074074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45961.40409074074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45961.40409074074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45961.40409074074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45961.40409074074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45961.40409074074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45961.40409074074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45961.40409074074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45961.40409074074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45961.40409074074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45961.40409074074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45961.40409074074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45961.40409074074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45961.40409074074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45961.40409074074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45961.40409074074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45961.40409074074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45961.40409074074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45961.40409074074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45961.40409074074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45961.40409074074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45961.40409074074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45961.40409074074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45961.40409074074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45961.40409074074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45961.40409074074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45961.40409074074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45961.40409074074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45961.40409074074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45961.40409074074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45961.40409074074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45961.40409074074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45961.40409074074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45961.40409074074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45961.40409074074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45961.40409074074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45961.40409074074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45961.40409074074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45961.40409074074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45961.40409074074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45961.40409074074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45961.40409074074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45961.40409074074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45961.40409074074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45961.40409074074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45961.40409074074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45961.40409074074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45961.40409074074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45961.40409074074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45961.40409074074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45961.40409074074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45961.40409074074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45961.40409074074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45961.40409074074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45961.40409074074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45961.40409074074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45961.40409074074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45961.40409074074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45961.40409074074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45961.40409074074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45961.40409074074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45961.40409074074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45961.40409074074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45961.40409074074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45961.40409074074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45961.40409074074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45961.40409074074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45961.40409074074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45961.40409074074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45961.40409074074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45961.40409074074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45961.40409074074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45961.40409074074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45961.40409074074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45961.40409074074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45961.40409074074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45961.40409074074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45961.40409074074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45961.40409074074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45961.40409074074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45961.40409074074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45961.40409074074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45961.40409074074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45961.40409074074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45961.40409074074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45961.40409074074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45961.40409074074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45961.40409074074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45961.40409074074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45961.40409074074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45961.40409074074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45961.40409074074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45961.40409074074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45961.40409074074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45961.40409074074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45961.40409074074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45961.40409074074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45961.40409074074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45961.40409074074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45961.40409074074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45961.40409074074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45961.40409074074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45961.40409074074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45961.40409074074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45961.40409074074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45961.40409074074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45961.40409074074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45961.40409074074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45961.40409074074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45961.40409074074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45961.40409074074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45961.40409074074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45961.40409074074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45961.40409074074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45961.40409074074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45961.40409074074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45961.40409074074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45961.40409074074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45961.40409074074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45961.40409074074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45961.40409074074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45961.40409074074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45961.40409074074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45961.40409074074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45961.40409074074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45961.40409074074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45961.40409074074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45961.40409074074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45961.40409074074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45961.40409074074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45961.40409074074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45961.40409074074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45961.40409074074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45961.40409074074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45961.40409074074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45961.40409074074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45961.40409074074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45961.40409074074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45961.40409074074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45961.40409074074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45961.40409074074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45961.40409074074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45961.40409074074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45961.40409074074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45961.40409074074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45961.40409074074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45961.40409074074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45961.40409074074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45961.40409074074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45961.40409074074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45961.40409074074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45961.40409074074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45961.40409074074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45961.40409074074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45961.40409074074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45961.40409074074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45961.40409074074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45961.40409074074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45961.40409074074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45961.40409074074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45961.40409074074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45961.40409074074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45961.40409074074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45961.40409074074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45961.40409074074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45961.40409074074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45961.40409074074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45961.40409074074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45961.40409074074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45961.40409074074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45961.40409074074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45961.40409074074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45961.40409074074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45961.40409074074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45961.40409074074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45961.40409074074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45961.40409074074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45961.40409074074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45961.40409074074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45961.40409074074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45961.40409074074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45961.40409074074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45961.40409074074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45961.40409074074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45961.40409074074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45961.40409074074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45961.40409074074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45961.40409074074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45961.40409074074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45961.40409074074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45961.40409074074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45961.40409074074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45961.40409074074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45961.40409074074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45961.40409074074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45961.40409074074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45961.40409074074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45961.40409074074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45961.40409074074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45961.40409074074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45961.40409074074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45961.40409074074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45961.40409074074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45961.40409074074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45961.40409074074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45961.40409074074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45961.40409074074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45961.40409074074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45961.40409074074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45961.40409074074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45961.40409074074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45961.40409074074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45961.40409074074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45961.40409074074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45961.40409074074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45961.40409074074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45961.40409074074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45961.40409074074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45961.40409074074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45961.40409074074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45961.40409074074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45961.40409074074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45961.40409074074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45961.40409074074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45961.40409074074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45961.40409074074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45961.40409074074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45961.40409074074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45961.40409074074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45961.40409074074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45961.40409074074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45961.40409074074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45961.40409074074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45961.40409074074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45961.40409074074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45961.40409074074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45961.40409074074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45961.40409074074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45961.40409074074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45961.40409074074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45961.40409074074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45961.40409074074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45961.40409074074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45961.40409074074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45961.40409074074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45961.40409074074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45961.40409074074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45961.40409074074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45961.40409074074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45961.40409074074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45961.40409074074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45961.40409074074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45961.40409074074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45961.40409074074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45961.40409074074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45961.40409074074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45961.40409074074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45961.40409074074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45961.40409074074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45961.40409074074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45961.40409074074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45961.40409074074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45961.40409074074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45961.40409074074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45961.40409074074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45961.40409074074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45961.40409074074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45961.40409074074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45961.40409074074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45961.40409074074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45961.40409074074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45961.40409074074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45961.40409074074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45961.40409074074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45961.40409074074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45961.40409074074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45961.40409074074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45961.40409074074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45961.40409074074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45961.40409074074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45961.40409074074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45961.40409074074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45961.40409074074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45961.40409074074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257.92337314814358</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0.43534074073977536</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0.32123194444284309</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2</v>
      </c>
      <c r="D5" s="94" t="s">
        <v>36870</v>
      </c>
      <c r="E5" s="98" t="s">
        <v>39021</v>
      </c>
      <c r="F5" s="123">
        <v>45961.374062499999</v>
      </c>
      <c r="G5" s="124">
        <f ca="1">IFERROR(NOW()-F5,"")</f>
        <v>3.0028240740648471E-2</v>
      </c>
      <c r="H5" s="123">
        <v>45961.363761574074</v>
      </c>
      <c r="I5" s="119" t="str">
        <f>IFERROR(VLOOKUP(D5,DB!A:F,6,0),"")</f>
        <v>SCECO</v>
      </c>
      <c r="J5" s="119" t="str">
        <f>IFERROR(VLOOKUP(D5,DB!A:G,7,0),"")</f>
        <v>Dead</v>
      </c>
      <c r="K5" s="125" t="s">
        <v>39118</v>
      </c>
      <c r="L5" s="121" t="str">
        <f>IFERROR(VLOOKUP(D5,DB!A:I,9,0),"")</f>
        <v>Latis</v>
      </c>
    </row>
    <row r="6" spans="1:16" ht="15" customHeight="1">
      <c r="A6" s="119" t="s">
        <v>39119</v>
      </c>
      <c r="B6" s="119" t="str">
        <f>IFERROR(VLOOKUP(D6,DB!A:K,11,0),"")</f>
        <v>R4</v>
      </c>
      <c r="C6" s="120">
        <v>2</v>
      </c>
      <c r="D6" s="94" t="s">
        <v>39120</v>
      </c>
      <c r="E6" s="98" t="s">
        <v>39021</v>
      </c>
      <c r="F6" s="123">
        <v>45961.372499999998</v>
      </c>
      <c r="G6" s="124">
        <f ca="1">IFERROR(NOW()-F6,"")</f>
        <v>3.1590740742103662E-2</v>
      </c>
      <c r="H6" s="123">
        <v>45961.3596875</v>
      </c>
      <c r="I6" s="119" t="str">
        <f>IFERROR(VLOOKUP(D6,DB!A:F,6,0),"")</f>
        <v>Generator-SG</v>
      </c>
      <c r="J6" s="119" t="str">
        <f>IFERROR(VLOOKUP(D6,DB!A:G,7,0),"")</f>
        <v>Dead</v>
      </c>
      <c r="K6" s="125" t="s">
        <v>39121</v>
      </c>
      <c r="L6" s="121" t="str">
        <f>IFERROR(VLOOKUP(D6,DB!A:I,9,0),"")</f>
        <v>Latis</v>
      </c>
    </row>
    <row r="7" spans="1:16" ht="15" customHeight="1">
      <c r="A7" s="119" t="s">
        <v>39122</v>
      </c>
      <c r="B7" s="119" t="str">
        <f>IFERROR(VLOOKUP(D7,DB!A:K,11,0),"")</f>
        <v>R4</v>
      </c>
      <c r="C7" s="120">
        <v>1</v>
      </c>
      <c r="D7" s="121" t="s">
        <v>37574</v>
      </c>
      <c r="E7" s="98" t="s">
        <v>39021</v>
      </c>
      <c r="F7" s="123">
        <v>45961.38858796296</v>
      </c>
      <c r="G7" s="124">
        <f ca="1">IFERROR(NOW()-F7,"")</f>
        <v>1.5502777780056931E-2</v>
      </c>
      <c r="H7" s="123">
        <v>45961.358738425923</v>
      </c>
      <c r="I7" s="119" t="str">
        <f>IFERROR(VLOOKUP(D7,DB!A:F,6,0),"")</f>
        <v>SCECO</v>
      </c>
      <c r="J7" s="119" t="str">
        <f>IFERROR(VLOOKUP(D7,DB!A:G,7,0),"")</f>
        <v>Dead+Dead</v>
      </c>
      <c r="K7" s="125" t="s">
        <v>39118</v>
      </c>
      <c r="L7" s="121" t="str">
        <f>IFERROR(VLOOKUP(D7,DB!A:I,9,0),"")</f>
        <v>Latis</v>
      </c>
    </row>
    <row r="8" spans="1:16" ht="15" customHeight="1">
      <c r="A8" s="119"/>
      <c r="B8" s="119" t="str">
        <f>IFERROR(VLOOKUP(D8,DB!A:K,11,0),"")</f>
        <v/>
      </c>
      <c r="C8" s="120"/>
      <c r="D8" s="121"/>
      <c r="E8" s="98"/>
      <c r="F8" s="123"/>
      <c r="G8" s="124">
        <f ca="1">IFERROR(NOW()-F8,"")</f>
        <v>45961.40409074074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45961.40409074074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45961.40409074074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45961.40409074074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45961.40409074074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45961.40409074074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45961.40409074074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45961.40409074074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45961.40409074074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45961.40409074074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45961.40409074074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45961.40409074074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45961.40409074074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45961.40409074074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45961.40409074074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45961.40409074074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45961.40409074074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45961.40409074074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45961.40409074074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45961.40409074074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45961.40409074074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45961.40409074074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45961.40409074074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45961.40409074074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45961.40409074074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45961.40409074074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45961.40409074074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45961.40409074074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45961.40409074074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45961.40409074074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45961.40409074074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45961.40409074074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45961.40409074074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45961.40409074074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45961.40409074074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45961.40409074074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45961.40409074074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45961.40409074074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45961.40409074074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45961.40409074074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45961.40409074074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45961.40409074074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45961.40409074074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45961.40409074074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45961.40409074074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45961.40409074074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45961.40409074074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45961.40409074074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45961.40409074074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45961.40409074074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45961.40409074074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45961.40409074074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45961.40409074074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45961.40409074074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45961.40409074074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45961.40409074074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45961.40409074074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45961.40409074074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45961.40409074074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45961.40409074074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45961.40409074074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45961.40409074074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45961.40409074074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45961.40409074074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45961.40409074074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45961.40409074074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45961.40409074074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45961.40409074074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45961.40409074074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45961.40409074074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45961.40409074074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45961.40409074074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45961.40409074074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45961.40409074074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45961.40409074074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45961.40409074074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45961.40409074074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45961.40409074074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45961.40409074074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45961.40409074074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45961.40409074074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45961.40409074074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45961.40409074074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45961.40409074074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45961.40409074074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45961.40409074074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45961.40409074074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45961.40409074074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45961.40409074074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45961.40409074074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45961.40409074074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45961.40409074074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45961.40409074074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45961.40409074074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45961.40409074074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45961.40409074074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45961.40409074074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45961.40409074074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45961.40409074074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45961.40409074074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45961.40409074074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45961.40409074074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45961.40409074074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45961.40409074074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45961.40409074074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45961.40409074074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45961.40409074074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45961.40409074074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45961.40409074074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45961.40409074074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45961.40409074074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45961.40409074074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45961.40409074074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45961.40409074074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45961.40409074074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45961.40409074074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45961.40409074074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45961.40409074074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45961.40409074074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45961.40409074074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45961.40409074074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45961.40409074074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45961.40409074074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45961.40409074074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45961.40409074074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45961.40409074074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45961.40409074074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45961.40409074074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45961.40409074074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45961.40409074074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45961.40409074074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45961.40409074074</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45961.40409074074</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69.572030555551464</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35.215213425923139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12.742979629627371</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45961.40409074074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45961.40409074074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45961.40409074074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45961.40409074074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45961.40409074074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45961.40409074074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45961.40409074074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45961.40409074074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45961.40409074074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45961.40409074074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45961.40409074074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45961.40409074074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45961.40409074074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45961.40409074074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45961.40409074074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45961.40409074074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45961.40409074074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45961.40409074074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45961.40409074074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45961.40409074074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45961.40409074074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45961.40409074074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45961.40409074074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45961.40409074074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45961.40409074074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45961.40409074074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45961.40409074074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45961.40409074074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45961.40409074074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45961.40409074074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45961.40409074074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45961.40409074074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45961.40409074074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45961.40409074074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45961.40409074074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45961.40409074074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45961.40409074074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45961.40409074074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45961.40409074074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45961.40409074074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45961.40409074074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45961.40409074074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45961.40409074074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45961.40409074074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45961.40409074074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45961.40409074074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45961.40409074074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45961.40409074074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45961.40409074074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45961.40409074074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45961.40409074074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45961.40409074074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45961.40409074074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45961.40409074074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45961.40409074074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45961.40409074074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45961.40409074074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45961.40409074074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45961.40409074074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45961.40409074074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45961.40409074074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45961.40409074074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45961.40409074074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45961.40409074074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45961.40409074074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45961.40409074074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45961.40409074074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45961.40409074074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45961.40409074074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45961.40409074074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45961.40409074074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45961.40409074074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45961.40409074074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45961.40409074074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45961.40409074074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45961.40409074074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45961.40409074074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45961.40409074074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45961.40409074074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45961.40409074074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45961.40409074074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45961.40409074074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45961.40409074074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45961.40409074074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45961.40409074074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45961.40409074074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45961.40409074074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45961.40409074074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45961.40409074074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45961.40409074074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45961.40409074074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45961.40409074074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45961.40409074074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45961.40409074074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45961.40409074074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45961.40409074074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45961.40409074074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45961.40409074074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45961.40409074074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45961.40409074074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45961.40409074074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45961.40409074074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45961.40409074074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45961.40409074074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45961.40409074074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45961.40409074074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45961.40409074074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45961.40409074074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45961.40409074074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45961.40409074074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45961.40409074074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45961.40409074074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45961.40409074074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45961.40409074074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45961.40409074074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45961.40409074074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45961.40409074074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45961.40409074074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45961.40409074074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45961.40409074074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45961.40409074074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45961.40409074074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45961.40409074074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45961.40409074074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45961.40409074074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45961.40409074074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45961.40409074074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45961.40409074074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45961.40409074074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45961.40409074074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45961.40409074074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45961.40409074074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45961.40409074074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45961.40409074074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45961.40409074074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45961.40409074074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45961.40409074074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45961.40409074074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45961.40409074074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45961.40409074074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45961.40409074074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45961.40409074074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45961.40409074074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45961.40409074074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45961.40409074074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45961.40409074074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45961.40409074074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45961.40409074074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45961.40409074074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45961.40409074074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45961.40409074074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45961.40409074074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45961.40409074074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45961.40409074074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45961.40409074074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45961.40409074074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45961.40409074074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45961.40409074074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45961.40409074074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45961.40409074074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45961.40409074074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45961.40409074074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45961.40409074074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45961.40409074074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45961.40409074074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45961.40409074074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45961.40409074074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45961.40409074074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45961.40409074074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45961.40409074074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45961.40409074074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45961.40409074074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45961.40409074074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45961.40409074074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45961.40409074074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45961.40409074074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45961.40409074074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45961.40409074074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45961.40409074074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45961.40409074074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45961.40409074074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45961.40409074074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45961.40409074074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45961.40409074074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45961.40409074074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45961.40409074074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45961.40409074074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45961.40409074074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45961.40409074074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45961.40409074074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45961.40409074074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45961.40409074074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45961.40409074074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45961.40409074074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45961.40409074074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45961.40409074074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45961.40409074074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45961.40409074074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45961.40409074074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45961.40409074074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45961.40409074074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45961.40409074074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45961.40409074074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45961.40409074074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45961.40409074074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45961.40409074074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45961.40409074074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45961.40409074074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45961.40409074074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45961.40409074074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45961.40409074074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45961.40409074074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45961.40409074074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45961.40409074074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45961.40409074074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45961.40409074074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45961.40409074074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45961.40409074074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45961.40409074074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45961.40409074074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45961.40409074074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45961.40409074074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45961.40409074074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45961.40409074074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45961.40409074074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45961.40409074074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45961.40409074074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45961.40409074074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45961.40409074074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45961.40409074074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45961.40409074074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45961.40409074074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45961.40409074074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45961.40409074074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45961.40409074074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45961.40409074074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45961.40409074074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45961.40409074074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45961.40409074074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45961.40409074074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45961.40409074074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45961.40409074074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45961.40409074074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45961.40409074074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45961.40409074074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45961.40409074074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45961.40409074074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45961.40409074074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45961.40409074074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45961.40409074074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45961.40409074074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45961.40409074074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45961.40409074074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45961.40409074074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45961.40409074074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45961.40409074074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45961.40409074074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45961.40409074074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45961.40409074074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45961.40409074074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45961.40409074074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45961.40409074074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45961.40409074074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45961.40409074074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45961.40409074074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45961.40409074074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45961.40409074074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45961.40409074074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45961.40409074074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45961.40409074074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45961.40409074074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45961.40409074074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45961.40409074074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45961.40409074074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45961.40409074074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45961.40409074074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45961.40409074074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45961.40409074074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45961.40409074074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45961.40409074074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45961.40409074074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45961.40409074074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45961.40409074074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45961.40409074074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45961.40409074074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45961.40409074074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45961.40409074074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45961.40409074074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45961.40409074074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45961.40409074074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45961.40409074074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45961.40409074074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45961.40409074074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45961.40409074074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45961.40409074074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45961.40409074074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45961.40409074074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45961.40409074074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45961.40409074074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45961.40409074074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45961.40409074074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45961.40409074074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45961.40409074074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45961.40409074074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45961.40409074074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45961.40409074074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45961.40409074074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45961.40409074074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45961.40409074074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45961.40409074074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45961.40409074074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45961.40409074074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45961.40409074074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45961.40409074074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45961.40409074074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45961.40409074074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45961.40409074074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45961.40409074074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45961.40409074074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45961.40409074074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45961.40409074074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45961.40409074074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45961.40409074074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45961.40409074074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45961.40409074074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45961.40409074074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45961.40409074074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45961.40409074074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45961.40409074074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45961.40409074074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45961.40409074074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45961.40409074074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45961.40409074074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45961.40409074074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45961.40409074074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45961.40409074074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45961.40409074074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45961.40409074074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45961.40409074074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45961.40409074074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45961.40409074074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45961.40409074074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45961.40409074074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45961.40409074074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45961.40409074074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45961.40409074074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45961.40409074074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45961.40409074074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45961.40409074074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45961.40409074074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45961.40409074074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45961.40409074074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45961.40409074074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45961.40409074074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45961.40409074074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45961.40409074074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45961.40409074074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45961.40409074074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45961.40409074074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45961.40409074074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45961.40409074074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45961.40409074074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45961.40409074074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45961.40409074074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45961.40409074074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45961.40409074074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45961.40409074074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45961.40409074074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45961.40409074074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45961.40409074074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45961.40409074074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45961.40409074074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45961.40409074074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45961.40409074074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45961.40409074074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45961.40409074074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45961.40409074074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45961.40409074074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45961.40409074074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45961.40409074074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45961.40409074074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45961.40409074074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45961.40409074074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45961.40409074074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45961.40409074074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45961.40409074074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45961.40409074074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45961.40409074074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45961.40409074074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45961.40409074074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35676</v>
      </c>
      <c r="E2" s="106" t="s">
        <v>39021</v>
      </c>
      <c r="F2" s="107"/>
      <c r="G2" s="77">
        <f ca="1">IFERROR(NOW()-F2,"-")</f>
        <v>45961.40409074074</v>
      </c>
      <c r="H2" s="107"/>
      <c r="I2" s="103" t="str">
        <f>IFERROR(VLOOKUP(D2,DB!A:F,6,0),"")</f>
        <v>SCECO</v>
      </c>
      <c r="J2" s="102" t="str">
        <f>IFERROR(VLOOKUP(D2,DB!A:G,7,0),"")</f>
        <v>Dead</v>
      </c>
      <c r="K2" s="108"/>
      <c r="L2" s="109" t="str">
        <f>IFERROR(VLOOKUP(D2,DB!A:I,9,0),"")</f>
        <v>Latis</v>
      </c>
    </row>
    <row r="3" spans="1:16383" ht="31.5" customHeight="1">
      <c r="A3" s="104"/>
      <c r="B3" s="103" t="str">
        <f>IFERROR(VLOOKUP(D3,DB!A:K,11,0),"")</f>
        <v>R6</v>
      </c>
      <c r="C3" s="105">
        <v>2</v>
      </c>
      <c r="D3" s="103" t="s">
        <v>29994</v>
      </c>
      <c r="E3" s="106" t="s">
        <v>39021</v>
      </c>
      <c r="F3" s="107">
        <v>45961.39230324074</v>
      </c>
      <c r="G3" s="77">
        <f ca="1">IFERROR(NOW()-F3,"-")</f>
        <v>1.1787499999627471E-2</v>
      </c>
      <c r="H3" s="107"/>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45961.40409074074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45961.40409074074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45961.40409074074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45961.40409074074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45961.40409074074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45961.40409074074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45961.40409074074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45961.40409074074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45961.40409074074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45961.40409074074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45961.40409074074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45961.40409074074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45961.40409074074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45961.40409074074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45961.40409074074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45961.40409074074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45961.40409074074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45961.40409074074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45961.40409074074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45961.40409074074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45961.40409074074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45961.40409074074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45961.40409074074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45961.40409074074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45961.40409074074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45961.40409074074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45961.40409074074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45961.40409074074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45961.40409074074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45961.40409074074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45961.40409074074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45961.40409074074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45961.40409074074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45961.40409074074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45961.40409074074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45961.40409074074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45961.40409074074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45961.40409074074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45961.40409074074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45961.40409074074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45961.40409074074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45961.40409074074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45961.40409074074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45961.40409074074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45961.40409074074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45961.40409074074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45961.40409074074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2025-10-31T06:41:56Z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