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53" documentId="13_ncr:1_{F6CB121F-512D-4AA6-A0C1-0FB36C537598}" xr6:coauthVersionLast="47" xr6:coauthVersionMax="47" xr10:uidLastSave="{41EAE9E7-77A7-4DBD-AE85-F50DE6A7495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<sst xmlns="http://schemas.openxmlformats.org/spreadsheetml/2006/main" count="180303" uniqueCount="39134">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</sst>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296.90611539351812</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0.2871802083318471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45959.854541319444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45959.854541319444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45959.854541319444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45959.854541319444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45959.854541319444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45959.854541319444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45959.854541319444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45959.854541319444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45959.854541319444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45959.854541319444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45959.854541319444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45959.854541319444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45959.854541319444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45959.854541319444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45959.854541319444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45959.854541319444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45959.854541319444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45959.854541319444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45959.854541319444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45959.854541319444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45959.854541319444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45959.854541319444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45959.854541319444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45959.854541319444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45959.854541319444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45959.854541319444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45959.854541319444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45959.854541319444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45959.854541319444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45959.854541319444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45959.854541319444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45959.854541319444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45959.854541319444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45959.854541319444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45959.854541319444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45959.854541319444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45959.854541319444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45959.854541319444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45959.854541319444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45959.854541319444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45959.854541319444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45959.854541319444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45959.854541319444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45959.854541319444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45959.854541319444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45959.854541319444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45959.854541319444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45959.854541319444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45959.854541319444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45959.854541319444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45959.854541319444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45959.854541319444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45959.854541319444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45959.854541319444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45959.854541319444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45959.854541319444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45959.854541319444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45959.854541319444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45959.854541319444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45959.854541319444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45959.854541319444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45959.854541319444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45959.854541319444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45959.854541319444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45959.854541319444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45959.854541319444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45959.854541319444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45959.854541319444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45959.854541319444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45959.854541319444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45959.854541319444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45959.854541319444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45959.854541319444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45959.854541319444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45959.854541319444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45959.854541319444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45959.854541319444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45959.854541319444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45959.854541319444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45959.854541319444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45959.854541319444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45959.854541319444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45959.854541319444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45959.854541319444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45959.854541319444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45959.854541319444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45959.854541319444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45959.854541319444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45959.854541319444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45959.854541319444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45959.854541319444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45959.854541319444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45959.854541319444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45959.854541319444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45959.854541319444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45959.854541319444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45959.854541319444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45959.854541319444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45959.854541319444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45959.854541319444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45959.854541319444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45959.854541319444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45959.854541319444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45959.854541319444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45959.854541319444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45959.854541319444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45959.854541319444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45959.854541319444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45959.854541319444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45959.854541319444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45959.854541319444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45959.854541319444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45959.854541319444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45959.854541319444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45959.854541319444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45959.854541319444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45959.854541319444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45959.854541319444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45959.854541319444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45959.854541319444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45959.854541319444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45959.854541319444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45959.854541319444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45959.854541319444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45959.854541319444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45959.854541319444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45959.854541319444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45959.854541319444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45959.854541319444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45959.854541319444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45959.854541319444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45959.854541319444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45959.854541319444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45959.854541319444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45959.854541319444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45959.854541319444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45959.854541319444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45959.854541319444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45959.854541319444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45959.854541319444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45959.854541319444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45959.854541319444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45959.854541319444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45959.854541319444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134.85470335648279</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1.1124579861134407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45959.854541319444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45959.854541319444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45959.854541319444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45959.854541319444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45959.854541319444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45959.854541319444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45959.854541319444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45959.854541319444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45959.854541319444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45959.854541319444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45959.854541319444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45959.854541319444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45959.854541319444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45959.854541319444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45959.854541319444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45959.854541319444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45959.854541319444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45959.854541319444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45959.854541319444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45959.854541319444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45959.854541319444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45959.854541319444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45959.854541319444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45959.854541319444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45959.854541319444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45959.854541319444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45959.854541319444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45959.854541319444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45959.854541319444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45959.854541319444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45959.854541319444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45959.854541319444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45959.854541319444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45959.854541319444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45959.854541319444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45959.854541319444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45959.854541319444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45959.854541319444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45959.854541319444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45959.854541319444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45959.854541319444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45959.854541319444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45959.854541319444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45959.854541319444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45959.854541319444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45959.854541319444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45959.854541319444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45959.854541319444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45959.854541319444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45959.854541319444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45959.854541319444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45959.854541319444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45959.854541319444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45959.854541319444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45959.854541319444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45959.854541319444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45959.854541319444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45959.854541319444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45959.854541319444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45959.854541319444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45959.854541319444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45959.854541319444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45959.854541319444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45959.854541319444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45959.854541319444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45959.854541319444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45959.854541319444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45959.854541319444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45959.854541319444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45959.854541319444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45959.854541319444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45959.854541319444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45959.854541319444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45959.854541319444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45959.854541319444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45959.854541319444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45959.854541319444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45959.854541319444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45959.854541319444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45959.854541319444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45959.854541319444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45959.854541319444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45959.854541319444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45959.854541319444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45959.854541319444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45959.854541319444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45959.854541319444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45959.854541319444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45959.854541319444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45959.854541319444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45959.854541319444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45959.854541319444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45959.854541319444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45959.854541319444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45959.854541319444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45959.854541319444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45959.854541319444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45959.854541319444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45959.854541319444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45959.854541319444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45959.854541319444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45959.854541319444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45959.854541319444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45959.854541319444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45959.854541319444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45959.854541319444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45959.854541319444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45959.854541319444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45959.854541319444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45959.854541319444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45959.854541319444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45959.854541319444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45959.854541319444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45959.854541319444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45959.854541319444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45959.854541319444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45959.854541319444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45959.854541319444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45959.854541319444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45959.854541319444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45959.854541319444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45959.854541319444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45959.854541319444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45959.854541319444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45959.854541319444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45959.854541319444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45959.854541319444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45959.854541319444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45959.854541319444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45959.854541319444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45959.854541319444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45959.854541319444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45959.854541319444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45959.854541319444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45959.854541319444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45959.854541319444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45959.854541319444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45959.854541319444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45959.854541319444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45959.854541319444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45959.854541319444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45959.854541319444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45959.854541319444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45959.854541319444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45959.854541319444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45959.854541319444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45959.854541319444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45959.854541319444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45959.854541319444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45959.854541319444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45959.854541319444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45959.854541319444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45959.854541319444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45959.854541319444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45959.854541319444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45959.854541319444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45959.854541319444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45959.854541319444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45959.854541319444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45959.854541319444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45959.854541319444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45959.854541319444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45959.854541319444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45959.854541319444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45959.854541319444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45959.854541319444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45959.854541319444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45959.854541319444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45959.854541319444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45959.854541319444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45959.854541319444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45959.854541319444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45959.854541319444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45959.854541319444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45959.854541319444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45959.854541319444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45959.854541319444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45959.854541319444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45959.854541319444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45959.854541319444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5.4772800926002674E-2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45959.854541319444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45959.854541319444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45959.854541319444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45959.854541319444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45959.854541319444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45959.854541319444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45959.854541319444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45959.854541319444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45959.854541319444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45959.854541319444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45959.854541319444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45959.854541319444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45959.854541319444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45959.854541319444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45959.854541319444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45959.854541319444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45959.854541319444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45959.854541319444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45959.854541319444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45959.854541319444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45959.854541319444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45959.854541319444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45959.854541319444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45959.854541319444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45959.854541319444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45959.854541319444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45959.854541319444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45959.854541319444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45959.854541319444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45959.854541319444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45959.854541319444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45959.854541319444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45959.854541319444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45959.854541319444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45959.854541319444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45959.854541319444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45959.854541319444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45959.854541319444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45959.854541319444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45959.854541319444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45959.854541319444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45959.854541319444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45959.854541319444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45959.854541319444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45959.854541319444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45959.854541319444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45959.854541319444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45959.854541319444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45959.854541319444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45959.854541319444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45959.854541319444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45959.854541319444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45959.854541319444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45959.854541319444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45959.854541319444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45959.854541319444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45959.854541319444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45959.854541319444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45959.854541319444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45959.854541319444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45959.854541319444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45959.854541319444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45959.854541319444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45959.854541319444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45959.854541319444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45959.854541319444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45959.854541319444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45959.854541319444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45959.854541319444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45959.854541319444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45959.854541319444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45959.854541319444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45959.854541319444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45959.854541319444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45959.854541319444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45959.854541319444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45959.854541319444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45959.854541319444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45959.854541319444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45959.854541319444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45959.854541319444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45959.854541319444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45959.854541319444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45959.854541319444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45959.854541319444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45959.854541319444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45959.854541319444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45959.854541319444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45959.854541319444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45959.854541319444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45959.854541319444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45959.854541319444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45959.854541319444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45959.854541319444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45959.854541319444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45959.854541319444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45959.854541319444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45959.854541319444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45959.854541319444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45959.854541319444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45959.854541319444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45959.854541319444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45959.854541319444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45959.854541319444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45959.854541319444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45959.854541319444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45959.854541319444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45959.854541319444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45959.854541319444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45959.854541319444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45959.854541319444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45959.854541319444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45959.854541319444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45959.854541319444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45959.854541319444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45959.854541319444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45959.854541319444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45959.854541319444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45959.854541319444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45959.854541319444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45959.854541319444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45959.854541319444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45959.854541319444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45959.854541319444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45959.854541319444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45959.854541319444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45959.854541319444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45959.854541319444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45959.854541319444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45959.854541319444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45959.854541319444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45959.854541319444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45959.854541319444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45959.854541319444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45959.854541319444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45959.854541319444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45959.854541319444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45959.854541319444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45959.854541319444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45959.854541319444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45959.854541319444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45959.854541319444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45959.854541319444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45959.854541319444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45959.854541319444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45959.854541319444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45959.854541319444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45959.854541319444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45959.854541319444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45959.854541319444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45959.854541319444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45959.854541319444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45959.854541319444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45959.854541319444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45959.854541319444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45959.854541319444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45959.854541319444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45959.854541319444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45959.854541319444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45959.854541319444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45959.854541319444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45959.854541319444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45959.854541319444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45959.854541319444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45959.854541319444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45959.854541319444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45959.854541319444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45959.854541319444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45959.854541319444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45959.854541319444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45959.854541319444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45959.854541319444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45959.854541319444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45959.854541319444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45959.854541319444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45959.854541319444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45959.854541319444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45959.854541319444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45959.854541319444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45959.854541319444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45959.854541319444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45959.854541319444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45959.854541319444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45959.854541319444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45959.854541319444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45959.854541319444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45959.854541319444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45959.854541319444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45959.854541319444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45959.854541319444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45959.854541319444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45959.854541319444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45959.854541319444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45959.854541319444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45959.854541319444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45959.854541319444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45959.854541319444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45959.854541319444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45959.854541319444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45959.854541319444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45959.854541319444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45959.854541319444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45959.854541319444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45959.854541319444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45959.854541319444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45959.854541319444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45959.854541319444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45959.854541319444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45959.854541319444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45959.854541319444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45959.854541319444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45959.854541319444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45959.854541319444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45959.854541319444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45959.854541319444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45959.854541319444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45959.854541319444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45959.854541319444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45959.854541319444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45959.854541319444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45959.854541319444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45959.854541319444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45959.854541319444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45959.854541319444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45959.854541319444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45959.854541319444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45959.854541319444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45959.854541319444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45959.854541319444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45959.854541319444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45959.854541319444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45959.854541319444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45959.854541319444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45959.854541319444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45959.854541319444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45959.854541319444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45959.854541319444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45959.854541319444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45959.854541319444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45959.854541319444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45959.854541319444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45959.854541319444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45959.854541319444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45959.854541319444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45959.854541319444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45959.854541319444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45959.854541319444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45959.854541319444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45959.854541319444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45959.854541319444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45959.854541319444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45959.854541319444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45959.854541319444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45959.854541319444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45959.854541319444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45959.854541319444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45959.854541319444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45959.854541319444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45959.854541319444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45959.854541319444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45959.854541319444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45959.854541319444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45959.854541319444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45959.854541319444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45959.854541319444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45959.854541319444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45959.854541319444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45959.854541319444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45959.854541319444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45959.854541319444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45959.854541319444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45959.854541319444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45959.854541319444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45959.854541319444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45959.854541319444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45959.854541319444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45959.854541319444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45959.854541319444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45959.854541319444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45959.854541319444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45959.854541319444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45959.854541319444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45959.854541319444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45959.854541319444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45959.854541319444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45959.854541319444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45959.854541319444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45959.854541319444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45959.854541319444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45959.854541319444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45959.854541319444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45959.854541319444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45959.854541319444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45959.854541319444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45959.854541319444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45959.854541319444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45959.854541319444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45959.854541319444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45959.854541319444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45959.854541319444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45959.854541319444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45959.854541319444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45959.854541319444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45959.854541319444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45959.854541319444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45959.854541319444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45959.854541319444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45959.854541319444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45959.854541319444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45959.854541319444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45959.854541319444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45959.854541319444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45959.854541319444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45959.854541319444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45959.854541319444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45959.854541319444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45959.854541319444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45959.854541319444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45959.854541319444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45959.854541319444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45959.854541319444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45959.854541319444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45959.854541319444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45959.854541319444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45959.854541319444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45959.854541319444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45959.854541319444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45959.854541319444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45959.854541319444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45959.854541319444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45959.854541319444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45959.854541319444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45959.854541319444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45959.854541319444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45959.854541319444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45959.854541319444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45959.854541319444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45959.854541319444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45959.854541319444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45959.854541319444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45959.854541319444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45959.854541319444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45959.854541319444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45959.854541319444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45959.854541319444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45959.854541319444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45959.854541319444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45959.854541319444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45959.854541319444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45959.854541319444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45959.854541319444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45959.854541319444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45959.854541319444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45959.854541319444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45959.854541319444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45959.854541319444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45959.854541319444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45959.854541319444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45959.854541319444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45959.854541319444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45959.854541319444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45959.854541319444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45959.854541319444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45959.854541319444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45959.854541319444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45959.854541319444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45959.854541319444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45959.854541319444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45959.854541319444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45959.854541319444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45959.854541319444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45959.854541319444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45959.854541319444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45959.854541319444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45959.854541319444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45959.854541319444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45959.854541319444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45959.854541319444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45959.854541319444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45959.854541319444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45959.854541319444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45959.854541319444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45959.854541319444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45959.854541319444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45959.854541319444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45959.854541319444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45959.854541319444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45959.854541319444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45959.854541319444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45959.854541319444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45959.854541319444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45959.854541319444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45959.854541319444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45959.854541319444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45959.854541319444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45959.854541319444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45959.854541319444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45959.854541319444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45959.854541319444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45959.854541319444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45959.854541319444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45959.854541319444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45959.854541319444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45959.854541319444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45959.854541319444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45959.854541319444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45959.854541319444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45959.854541319444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45959.854541319444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45959.854541319444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45959.854541319444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45959.854541319444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45959.854541319444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45959.854541319444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45959.854541319444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45959.854541319444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45959.854541319444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45959.854541319444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45959.854541319444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45959.854541319444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45959.854541319444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45959.854541319444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45959.854541319444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45959.854541319444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45959.854541319444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45959.854541319444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45959.854541319444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45959.854541319444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45959.854541319444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45959.854541319444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45959.854541319444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45959.854541319444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45959.854541319444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45959.854541319444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45959.854541319444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45959.854541319444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45959.854541319444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45959.854541319444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45959.854541319444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45959.854541319444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45959.854541319444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45959.854541319444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45959.854541319444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45959.854541319444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45959.854541319444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45959.854541319444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45959.854541319444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45959.854541319444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45959.854541319444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45959.854541319444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45959.854541319444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45959.854541319444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45959.854541319444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45959.854541319444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45959.854541319444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45959.854541319444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45959.854541319444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45959.854541319444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45959.854541319444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45959.854541319444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45959.854541319444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45959.854541319444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45959.854541319444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45959.854541319444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45959.854541319444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45959.854541319444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45959.854541319444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45959.854541319444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45959.854541319444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45959.854541319444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45959.854541319444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45959.854541319444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45959.854541319444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45959.854541319444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45959.854541319444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45959.854541319444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45959.854541319444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45959.854541319444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45959.854541319444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45959.854541319444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45959.854541319444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45959.854541319444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45959.854541319444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45959.854541319444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45959.854541319444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45959.854541319444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45959.854541319444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45959.854541319444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45959.854541319444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45959.854541319444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45959.854541319444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45959.854541319444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45959.854541319444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45959.854541319444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45959.854541319444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45959.854541319444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45959.854541319444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45959.854541319444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45959.854541319444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45959.854541319444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45959.854541319444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45959.854541319444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45959.854541319444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45959.854541319444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45959.854541319444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45959.854541319444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45959.854541319444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45959.854541319444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45959.854541319444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45959.854541319444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45959.854541319444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45959.854541319444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45959.854541319444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45959.854541319444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45959.854541319444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45959.854541319444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45959.854541319444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45959.854541319444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45959.854541319444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45959.854541319444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45959.854541319444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45959.854541319444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45959.854541319444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45959.854541319444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45959.854541319444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45959.854541319444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45959.854541319444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45959.854541319444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45959.854541319444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45959.854541319444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45959.854541319444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45959.854541319444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45959.854541319444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45959.854541319444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45959.854541319444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45959.854541319444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45959.854541319444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45959.854541319444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45959.854541319444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45959.854541319444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45959.854541319444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45959.854541319444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45959.854541319444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45959.854541319444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45959.854541319444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45959.854541319444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45959.854541319444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45959.854541319444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45959.854541319444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45959.854541319444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45959.854541319444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45959.854541319444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45959.854541319444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45959.854541319444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45959.854541319444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45959.854541319444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45959.854541319444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45959.854541319444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45959.854541319444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45959.854541319444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45959.854541319444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45959.854541319444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45959.854541319444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45959.854541319444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45959.854541319444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45959.854541319444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45959.854541319444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45959.854541319444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45959.854541319444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45959.854541319444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45959.854541319444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45959.854541319444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45959.854541319444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45959.854541319444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45959.854541319444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45959.854541319444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45959.854541319444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45959.854541319444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45959.854541319444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45959.854541319444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45959.854541319444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45959.854541319444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45959.854541319444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45959.854541319444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45959.854541319444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45959.854541319444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45959.854541319444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45959.854541319444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45959.854541319444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45959.854541319444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45959.854541319444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45959.854541319444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45959.854541319444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45959.854541319444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45959.854541319444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45959.854541319444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45959.854541319444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45959.854541319444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45959.854541319444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45959.854541319444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45959.854541319444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45959.854541319444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45959.854541319444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45959.854541319444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45959.854541319444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45959.854541319444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45959.854541319444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45959.854541319444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45959.854541319444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45959.854541319444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45959.854541319444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45959.854541319444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45959.854541319444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45959.854541319444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45959.854541319444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45959.854541319444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45959.854541319444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45959.854541319444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45959.854541319444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45959.854541319444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45959.854541319444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45959.854541319444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45959.854541319444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45959.854541319444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45959.854541319444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45959.854541319444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45959.854541319444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45959.854541319444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45959.854541319444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45959.854541319444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45959.854541319444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45959.854541319444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45959.854541319444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45959.854541319444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45959.854541319444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45959.854541319444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45959.854541319444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45959.854541319444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45959.854541319444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45959.854541319444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45959.854541319444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45959.854541319444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45959.854541319444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45959.854541319444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45959.854541319444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45959.854541319444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45959.854541319444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45959.854541319444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45959.854541319444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45959.854541319444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45959.854541319444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45959.854541319444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45959.854541319444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45959.854541319444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45959.854541319444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45959.854541319444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45959.854541319444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45959.854541319444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45959.854541319444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45959.854541319444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45959.854541319444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45959.854541319444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45959.854541319444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45959.854541319444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45959.854541319444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45959.854541319444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45959.854541319444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45959.854541319444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45959.854541319444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45959.854541319444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45959.854541319444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45959.854541319444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45959.854541319444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45959.854541319444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45959.854541319444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45959.854541319444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45959.854541319444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45959.854541319444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45959.854541319444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45959.854541319444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45959.854541319444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45959.854541319444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45959.854541319444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45959.854541319444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45959.854541319444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45959.854541319444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45959.854541319444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45959.854541319444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45959.854541319444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45959.854541319444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45959.854541319444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45959.854541319444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45959.854541319444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45959.854541319444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45959.854541319444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45959.854541319444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45959.854541319444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45959.854541319444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45959.854541319444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45959.854541319444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45959.854541319444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45959.854541319444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45959.854541319444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45959.854541319444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45959.854541319444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45959.854541319444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45959.854541319444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45959.854541319444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45959.854541319444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45959.854541319444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45959.854541319444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45959.854541319444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45959.854541319444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45959.854541319444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45959.854541319444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45959.854541319444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45959.854541319444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45959.854541319444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45959.854541319444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45959.854541319444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45959.854541319444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45959.854541319444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45959.854541319444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45959.854541319444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45959.854541319444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45959.854541319444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45959.854541319444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45959.854541319444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45959.854541319444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45959.854541319444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45959.854541319444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45959.854541319444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45959.854541319444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45959.854541319444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45959.854541319444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45959.854541319444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45959.854541319444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45959.854541319444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45959.854541319444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45959.854541319444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45959.854541319444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45959.854541319444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45959.854541319444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45959.854541319444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45959.854541319444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45959.854541319444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45959.854541319444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45959.854541319444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45959.854541319444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45959.854541319444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45959.854541319444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45959.854541319444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45959.854541319444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45959.854541319444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45959.854541319444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45959.854541319444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45959.854541319444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45959.854541319444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45959.854541319444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45959.854541319444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45959.854541319444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45959.854541319444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45959.854541319444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45959.854541319444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45959.854541319444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45959.854541319444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45959.854541319444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45959.854541319444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45959.854541319444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45959.854541319444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45959.854541319444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45959.854541319444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45959.854541319444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45959.854541319444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45959.854541319444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45959.854541319444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45959.854541319444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45959.854541319444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45959.854541319444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45959.854541319444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45959.854541319444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45959.854541319444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45959.854541319444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45959.854541319444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45959.854541319444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45959.854541319444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45959.854541319444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45959.854541319444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45959.854541319444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45959.854541319444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45959.854541319444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45959.854541319444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45959.854541319444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45959.854541319444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45959.854541319444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45959.854541319444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45959.854541319444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45959.854541319444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45959.854541319444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45959.854541319444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45959.854541319444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45959.854541319444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45959.854541319444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45959.854541319444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45959.854541319444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45959.854541319444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45959.854541319444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45959.854541319444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45959.854541319444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45959.854541319444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45959.854541319444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45959.854541319444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45959.854541319444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45959.854541319444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45959.854541319444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45959.854541319444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45959.854541319444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45959.854541319444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45959.854541319444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45959.854541319444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45959.854541319444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45959.854541319444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45959.854541319444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45959.854541319444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45959.854541319444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45959.854541319444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45959.854541319444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45959.854541319444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45959.854541319444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45959.854541319444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45959.854541319444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45959.854541319444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45959.854541319444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45959.854541319444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45959.854541319444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45959.854541319444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45959.854541319444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45959.854541319444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45959.854541319444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45959.854541319444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45959.854541319444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45959.854541319444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45959.854541319444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45959.854541319444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45959.854541319444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45959.854541319444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45959.854541319444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45959.854541319444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45959.854541319444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45959.854541319444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45959.854541319444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45959.854541319444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45959.854541319444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45959.854541319444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45959.854541319444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45959.854541319444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45959.854541319444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45959.854541319444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45959.854541319444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45959.854541319444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45959.854541319444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45959.854541319444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45959.854541319444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45959.854541319444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45959.854541319444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45959.854541319444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45959.854541319444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45959.854541319444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45959.854541319444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45959.854541319444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45959.854541319444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45959.854541319444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45959.854541319444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45959.854541319444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45959.854541319444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45959.854541319444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45959.854541319444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45959.854541319444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45959.854541319444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45959.854541319444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45959.854541319444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45959.854541319444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45959.854541319444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45959.854541319444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45959.854541319444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45959.854541319444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45959.854541319444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45959.854541319444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45959.854541319444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45959.854541319444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45959.854541319444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45959.854541319444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45959.854541319444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45959.854541319444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45959.854541319444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45959.854541319444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45959.854541319444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45959.854541319444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45959.854541319444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45959.854541319444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45959.854541319444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45959.854541319444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45959.854541319444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45959.854541319444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45959.854541319444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45959.854541319444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45959.854541319444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45959.854541319444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45959.854541319444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45959.854541319444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45959.854541319444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45959.854541319444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45959.854541319444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45959.854541319444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45959.854541319444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45959.854541319444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45959.854541319444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45959.854541319444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45959.854541319444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45959.854541319444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45959.854541319444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45959.854541319444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45959.854541319444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45959.854541319444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45959.854541319444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45959.854541319444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45959.854541319444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45959.854541319444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45959.854541319444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45959.854541319444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45959.854541319444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45959.854541319444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45959.854541319444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45959.854541319444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45959.854541319444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45959.854541319444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45959.854541319444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45959.854541319444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45959.854541319444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45959.854541319444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45959.854541319444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45959.854541319444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45959.854541319444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45959.854541319444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45959.854541319444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45959.854541319444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45959.854541319444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45959.854541319444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45959.854541319444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45959.854541319444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45959.854541319444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45959.854541319444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45959.854541319444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45959.854541319444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45959.854541319444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45959.854541319444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45959.854541319444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45959.854541319444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45959.854541319444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45959.854541319444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45959.854541319444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45959.854541319444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45959.854541319444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45959.854541319444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45959.854541319444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45959.854541319444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45959.854541319444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45959.854541319444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45959.854541319444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45959.854541319444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45959.854541319444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45959.854541319444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45959.854541319444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45959.854541319444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45959.854541319444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45959.854541319444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45959.854541319444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45959.854541319444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45959.854541319444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45959.854541319444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45959.854541319444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45959.854541319444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45959.854541319444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45959.854541319444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45959.854541319444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45959.854541319444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45959.854541319444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45959.854541319444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45959.854541319444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45959.854541319444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45959.854541319444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45959.854541319444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45959.854541319444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45959.854541319444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45959.854541319444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45959.854541319444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45959.854541319444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45959.854541319444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45959.854541319444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45959.854541319444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45959.854541319444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45959.854541319444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45959.854541319444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45959.854541319444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45959.854541319444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45959.854541319444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45959.854541319444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45959.854541319444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45959.854541319444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45959.854541319444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45959.854541319444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45959.854541319444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45959.854541319444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45959.854541319444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45959.854541319444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45959.854541319444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45959.854541319444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45959.854541319444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45959.854541319444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45959.854541319444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45959.854541319444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45959.854541319444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45959.854541319444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45959.854541319444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45959.854541319444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45959.854541319444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45959.854541319444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45959.854541319444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45959.854541319444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45959.854541319444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45959.854541319444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45959.854541319444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45959.854541319444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45959.854541319444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45959.854541319444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45959.854541319444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45959.854541319444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45959.854541319444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45959.854541319444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45959.854541319444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45959.854541319444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45959.854541319444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45959.854541319444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45959.854541319444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45959.854541319444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45959.854541319444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45959.854541319444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45959.854541319444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45959.854541319444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45959.854541319444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45959.854541319444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45959.854541319444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45959.854541319444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45959.854541319444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45959.854541319444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45959.854541319444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45959.854541319444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45959.854541319444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45959.854541319444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45959.854541319444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45959.854541319444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45959.854541319444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45959.854541319444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45959.854541319444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45959.854541319444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45959.854541319444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45959.854541319444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45959.854541319444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45959.854541319444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45959.854541319444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45959.854541319444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45959.854541319444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45959.854541319444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45959.854541319444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45959.854541319444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45959.854541319444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45959.854541319444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45959.854541319444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45959.854541319444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45959.854541319444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45959.854541319444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45959.854541319444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45959.854541319444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45959.854541319444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45959.854541319444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45959.854541319444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45959.854541319444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45959.854541319444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45959.854541319444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45959.854541319444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45959.854541319444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45959.854541319444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45959.854541319444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45959.854541319444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45959.854541319444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45959.854541319444</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256.37382372684806</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v>45959.827245370368</v>
      </c>
      <c r="G3" s="124">
        <f ca="1">IFERROR(NOW()-F3,"")</f>
        <v>2.7295949075778481E-2</v>
      </c>
      <c r="H3" s="123">
        <v>45959.81354166667</v>
      </c>
      <c r="I3" s="119" t="str">
        <f>IFERROR(VLOOKUP(D3,DB!A:F,6,0),"")</f>
        <v>Generator-SG</v>
      </c>
      <c r="J3" s="119" t="str">
        <f>IFERROR(VLOOKUP(D3,DB!A:G,7,0),"")</f>
        <v>Weak</v>
      </c>
      <c r="K3" s="125" t="s">
        <v>39115</v>
      </c>
      <c r="L3" s="121" t="str">
        <f>IFERROR(VLOOKUP(D3,DB!A:I,9,0),"")</f>
        <v>Latis</v>
      </c>
    </row>
    <row r="4" spans="1:16" ht="15" customHeight="1">
      <c r="A4" s="119"/>
      <c r="B4" s="119" t="str">
        <f>IFERROR(VLOOKUP(D4,DB!A:K,11,0),"")</f>
        <v/>
      </c>
      <c r="C4" s="120"/>
      <c r="D4" s="121"/>
      <c r="E4" s="98"/>
      <c r="F4" s="123"/>
      <c r="G4" s="124">
        <f ca="1">IFERROR(NOW()-F4,"")</f>
        <v>45959.854541319444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45959.854541319444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45959.854541319444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45959.854541319444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45959.854541319444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45959.854541319444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45959.854541319444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45959.854541319444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45959.854541319444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45959.854541319444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45959.854541319444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45959.854541319444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45959.854541319444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45959.854541319444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45959.854541319444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45959.854541319444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45959.854541319444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45959.854541319444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45959.854541319444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45959.854541319444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45959.854541319444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45959.854541319444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45959.854541319444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45959.854541319444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45959.854541319444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45959.854541319444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45959.854541319444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45959.854541319444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45959.854541319444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45959.854541319444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45959.854541319444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45959.854541319444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45959.854541319444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45959.854541319444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45959.854541319444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45959.854541319444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45959.854541319444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45959.854541319444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45959.854541319444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45959.854541319444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45959.854541319444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45959.854541319444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45959.854541319444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45959.854541319444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45959.854541319444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45959.854541319444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45959.854541319444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45959.854541319444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45959.854541319444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45959.854541319444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45959.854541319444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45959.854541319444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45959.854541319444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45959.854541319444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45959.854541319444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45959.854541319444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45959.854541319444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45959.854541319444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45959.854541319444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45959.854541319444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45959.854541319444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45959.854541319444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45959.854541319444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45959.854541319444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45959.854541319444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45959.854541319444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45959.854541319444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45959.854541319444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45959.854541319444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45959.854541319444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45959.854541319444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45959.854541319444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45959.854541319444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45959.854541319444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45959.854541319444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45959.854541319444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45959.854541319444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45959.854541319444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45959.854541319444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45959.854541319444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45959.854541319444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45959.854541319444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45959.854541319444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45959.854541319444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45959.854541319444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45959.854541319444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45959.854541319444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45959.854541319444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45959.854541319444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45959.854541319444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45959.854541319444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45959.854541319444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45959.854541319444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45959.854541319444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45959.854541319444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45959.854541319444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45959.854541319444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45959.854541319444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45959.854541319444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45959.854541319444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45959.854541319444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45959.854541319444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45959.854541319444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45959.854541319444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45959.854541319444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45959.854541319444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45959.854541319444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45959.854541319444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45959.854541319444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45959.854541319444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45959.854541319444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45959.854541319444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45959.854541319444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45959.854541319444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45959.854541319444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45959.854541319444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45959.854541319444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45959.854541319444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45959.854541319444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45959.854541319444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45959.854541319444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45959.854541319444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45959.854541319444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45959.854541319444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45959.854541319444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45959.854541319444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45959.854541319444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45959.854541319444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45959.854541319444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45959.854541319444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45959.854541319444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45959.854541319444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45959.854541319444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45959.854541319444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45959.854541319444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45959.854541319444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45959.854541319444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45959.854541319444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45959.854541319444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45959.854541319444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45959.854541319444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45959.854541319444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45959.854541319444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45959.854541319444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45959.854541319444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45959.854541319444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45959.854541319444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45959.854541319444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45959.854541319444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45959.854541319444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45959.854541319444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45959.854541319444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45959.854541319444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45959.854541319444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45959.854541319444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45959.854541319444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45959.854541319444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45959.854541319444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45959.854541319444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45959.854541319444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45959.854541319444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45959.854541319444</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45959.854541319444</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tabSelected="1" workbookViewId="0">
      <selection activeCell="K20" sqref="K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68.022481134255941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33.665664004627615</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11.193430208331847</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38224</v>
      </c>
      <c r="E5" s="152" t="s">
        <v>39102</v>
      </c>
      <c r="F5" s="153">
        <v>45959.68372685185</v>
      </c>
      <c r="G5" s="154">
        <f ca="1">IFERROR(NOW()-F5,"")</f>
        <v>0.17081446759402752</v>
      </c>
      <c r="H5" s="153">
        <v>45959.661168981482</v>
      </c>
      <c r="I5" s="152" t="str">
        <f>IFERROR(VLOOKUP(D5,DB!A:F,6,0),"")</f>
        <v>SCECO</v>
      </c>
      <c r="J5" s="152" t="str">
        <f>IFERROR(VLOOKUP(D5,DB!A:G,7,0),"")</f>
        <v>Haj Removal</v>
      </c>
      <c r="K5" s="152" t="s">
        <v>39123</v>
      </c>
      <c r="L5" s="152" t="str">
        <f>IFERROR(VLOOKUP(D5,DB!A:I,9,0),"")</f>
        <v>Latis</v>
      </c>
    </row>
    <row r="6" spans="1:13" ht="30.75">
      <c r="A6" s="152" t="s">
        <v>39124</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39124</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15">
      <c r="A8" s="152" t="s">
        <v>39127</v>
      </c>
      <c r="B8" s="152" t="str">
        <f>IFERROR(VLOOKUP(D8,DB!A:K,11,0),"")</f>
        <v>R5</v>
      </c>
      <c r="C8" s="152">
        <v>1</v>
      </c>
      <c r="D8" s="152" t="s">
        <v>38388</v>
      </c>
      <c r="E8" s="152" t="s">
        <v>39021</v>
      </c>
      <c r="F8" s="153">
        <v>45959.776261574072</v>
      </c>
      <c r="G8" s="154">
        <f ca="1">IFERROR(NOW()-F8,"")</f>
        <v>7.8279745372128673E-2</v>
      </c>
      <c r="H8" s="153">
        <v>45959.770173611112</v>
      </c>
      <c r="I8" s="152" t="str">
        <f>IFERROR(VLOOKUP(D8,DB!A:F,6,0),"")</f>
        <v>SCECO</v>
      </c>
      <c r="J8" s="152" t="str">
        <f>IFERROR(VLOOKUP(D8,DB!A:G,7,0),"")</f>
        <v>Good</v>
      </c>
      <c r="K8" s="152" t="s">
        <v>39128</v>
      </c>
      <c r="L8" s="152" t="str">
        <f>IFERROR(VLOOKUP(D8,DB!A:I,9,0),"")</f>
        <v>Latis</v>
      </c>
    </row>
    <row r="9" spans="1:13" ht="15">
      <c r="A9" s="152" t="s">
        <v>39129</v>
      </c>
      <c r="B9" s="152" t="str">
        <f>IFERROR(VLOOKUP(D9,DB!A:K,11,0),"")</f>
        <v>R5</v>
      </c>
      <c r="C9" s="152">
        <v>1</v>
      </c>
      <c r="D9" s="152" t="s">
        <v>38430</v>
      </c>
      <c r="E9" s="152" t="s">
        <v>39021</v>
      </c>
      <c r="F9" s="153">
        <v>45959.793969907405</v>
      </c>
      <c r="G9" s="154">
        <f ca="1">IFERROR(NOW()-F9,"")</f>
        <v>6.0571412039280403E-2</v>
      </c>
      <c r="H9" s="153">
        <v>45959.786412037036</v>
      </c>
      <c r="I9" s="152" t="str">
        <f>IFERROR(VLOOKUP(D9,DB!A:F,6,0),"")</f>
        <v>SCECO</v>
      </c>
      <c r="J9" s="152" t="str">
        <f>IFERROR(VLOOKUP(D9,DB!A:G,7,0),"")</f>
        <v>Good</v>
      </c>
      <c r="K9" s="152" t="s">
        <v>39130</v>
      </c>
      <c r="L9" s="152" t="str">
        <f>IFERROR(VLOOKUP(D9,DB!A:I,9,0),"")</f>
        <v>Latis</v>
      </c>
    </row>
    <row r="10" spans="1:13" ht="15">
      <c r="A10" s="152" t="s">
        <v>39131</v>
      </c>
      <c r="B10" s="152" t="str">
        <f>IFERROR(VLOOKUP(D10,DB!A:K,11,0),"")</f>
        <v>R5</v>
      </c>
      <c r="C10" s="152">
        <v>2</v>
      </c>
      <c r="D10" s="152" t="s">
        <v>38407</v>
      </c>
      <c r="E10" s="152" t="s">
        <v>39021</v>
      </c>
      <c r="F10" s="153">
        <v>45959.801898148151</v>
      </c>
      <c r="G10" s="154">
        <f ca="1">IFERROR(NOW()-F10,"")</f>
        <v>5.2643171293311752E-2</v>
      </c>
      <c r="H10" s="153">
        <v>45959.792569444442</v>
      </c>
      <c r="I10" s="152" t="str">
        <f>IFERROR(VLOOKUP(D10,DB!A:F,6,0),"")</f>
        <v>SCECO</v>
      </c>
      <c r="J10" s="152" t="str">
        <f>IFERROR(VLOOKUP(D10,DB!A:G,7,0),"")</f>
        <v>Good</v>
      </c>
      <c r="K10" s="152" t="s">
        <v>39132</v>
      </c>
      <c r="L10" s="152" t="str">
        <f>IFERROR(VLOOKUP(D10,DB!A:I,9,0),"")</f>
        <v>Latis</v>
      </c>
    </row>
    <row r="11" spans="1:13" ht="15">
      <c r="A11" s="152" t="s">
        <v>39133</v>
      </c>
      <c r="B11" s="152" t="str">
        <f>IFERROR(VLOOKUP(D11,DB!A:K,11,0),"")</f>
        <v>R5</v>
      </c>
      <c r="C11" s="152">
        <v>1</v>
      </c>
      <c r="D11" s="152" t="s">
        <v>38350</v>
      </c>
      <c r="E11" s="152" t="s">
        <v>39021</v>
      </c>
      <c r="F11" s="153">
        <v>45959.815092592595</v>
      </c>
      <c r="G11" s="154">
        <f ca="1">IFERROR(NOW()-F11,"")</f>
        <v>3.944872684951406E-2</v>
      </c>
      <c r="H11" s="153">
        <v>45959.809062499997</v>
      </c>
      <c r="I11" s="152" t="str">
        <f>IFERROR(VLOOKUP(D11,DB!A:F,6,0),"")</f>
        <v>SCECO</v>
      </c>
      <c r="J11" s="152" t="str">
        <f>IFERROR(VLOOKUP(D11,DB!A:G,7,0),"")</f>
        <v>Good</v>
      </c>
      <c r="K11" s="152" t="s">
        <v>39130</v>
      </c>
      <c r="L11" s="152" t="str">
        <f>IFERROR(VLOOKUP(D11,DB!A:I,9,0),"")</f>
        <v>Latis</v>
      </c>
    </row>
    <row r="12" spans="1:13" ht="15">
      <c r="A12" s="152"/>
      <c r="B12" s="152" t="str">
        <f>IFERROR(VLOOKUP(D12,DB!A:K,11,0),"")</f>
        <v/>
      </c>
      <c r="C12" s="152"/>
      <c r="D12"/>
      <c r="E12" s="152"/>
      <c r="F12" s="153"/>
      <c r="G12" s="154">
        <f ca="1">IFERROR(NOW()-F12,"")</f>
        <v>45959.854541319444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45959.854541319444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45959.854541319444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45959.854541319444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45959.854541319444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45959.854541319444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45959.854541319444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45959.854541319444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45959.854541319444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45959.854541319444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45959.854541319444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45959.854541319444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45959.854541319444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45959.854541319444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45959.854541319444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45959.854541319444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45959.854541319444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45959.854541319444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45959.854541319444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45959.854541319444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45959.854541319444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45959.854541319444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45959.854541319444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45959.854541319444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45959.854541319444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45959.854541319444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45959.854541319444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45959.854541319444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45959.854541319444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45959.854541319444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45959.854541319444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45959.854541319444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45959.854541319444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45959.854541319444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45959.854541319444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45959.854541319444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45959.854541319444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45959.854541319444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45959.854541319444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45959.854541319444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45959.854541319444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45959.854541319444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45959.854541319444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45959.854541319444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45959.854541319444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45959.854541319444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45959.854541319444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45959.854541319444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45959.854541319444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45959.854541319444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45959.854541319444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45959.854541319444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45959.854541319444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45959.854541319444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45959.854541319444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45959.854541319444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45959.854541319444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45959.854541319444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45959.854541319444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45959.854541319444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45959.854541319444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45959.854541319444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45959.854541319444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45959.854541319444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45959.854541319444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45959.854541319444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45959.854541319444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45959.854541319444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45959.854541319444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45959.854541319444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45959.854541319444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45959.854541319444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45959.854541319444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45959.854541319444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45959.854541319444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45959.854541319444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45959.854541319444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45959.854541319444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45959.854541319444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45959.854541319444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45959.854541319444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45959.854541319444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45959.854541319444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45959.854541319444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45959.854541319444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45959.854541319444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45959.854541319444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45959.854541319444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45959.854541319444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45959.854541319444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45959.854541319444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45959.854541319444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45959.854541319444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45959.854541319444</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45959.854541319444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45959.854541319444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45959.854541319444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45959.854541319444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45959.854541319444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45959.854541319444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45959.854541319444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45959.854541319444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45959.854541319444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45959.854541319444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45959.854541319444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45959.854541319444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45959.854541319444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45959.854541319444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45959.854541319444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45959.854541319444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45959.854541319444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45959.854541319444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45959.854541319444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45959.854541319444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45959.854541319444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45959.854541319444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45959.854541319444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45959.854541319444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45959.854541319444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45959.854541319444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45959.854541319444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45959.854541319444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45959.854541319444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45959.854541319444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45959.854541319444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45959.854541319444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45959.854541319444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45959.854541319444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45959.854541319444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45959.854541319444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45959.854541319444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45959.854541319444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45959.854541319444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45959.854541319444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45959.854541319444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45959.854541319444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45959.854541319444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45959.854541319444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45959.854541319444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45959.854541319444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45959.854541319444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45959.854541319444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45959.854541319444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45959.854541319444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45959.854541319444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45959.854541319444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45959.854541319444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45959.854541319444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45959.854541319444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45959.854541319444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45959.854541319444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45959.854541319444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45959.854541319444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45959.854541319444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45959.854541319444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45959.854541319444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45959.854541319444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45959.854541319444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45959.854541319444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45959.854541319444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45959.854541319444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45959.854541319444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45959.854541319444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45959.854541319444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45959.854541319444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45959.854541319444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45959.854541319444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45959.854541319444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45959.854541319444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45959.854541319444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45959.854541319444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45959.854541319444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45959.854541319444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45959.854541319444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45959.854541319444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45959.854541319444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45959.854541319444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45959.854541319444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45959.854541319444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45959.854541319444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45959.854541319444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45959.854541319444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45959.854541319444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45959.854541319444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45959.854541319444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45959.854541319444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45959.854541319444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45959.854541319444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45959.854541319444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45959.854541319444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45959.854541319444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45959.854541319444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45959.854541319444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45959.854541319444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45959.854541319444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45959.854541319444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45959.854541319444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45959.854541319444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45959.854541319444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45959.854541319444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45959.854541319444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45959.854541319444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45959.854541319444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45959.854541319444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45959.854541319444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45959.854541319444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45959.854541319444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45959.854541319444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45959.854541319444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45959.854541319444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45959.854541319444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45959.854541319444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45959.854541319444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45959.854541319444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45959.854541319444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45959.854541319444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45959.854541319444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45959.854541319444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45959.854541319444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45959.854541319444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45959.854541319444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45959.854541319444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45959.854541319444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45959.854541319444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45959.854541319444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45959.854541319444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45959.854541319444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45959.854541319444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45959.854541319444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45959.854541319444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45959.854541319444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45959.854541319444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45959.854541319444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45959.854541319444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45959.854541319444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45959.854541319444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45959.854541319444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45959.854541319444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45959.854541319444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45959.854541319444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45959.854541319444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45959.854541319444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45959.854541319444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45959.854541319444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45959.854541319444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45959.854541319444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45959.854541319444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45959.854541319444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45959.854541319444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45959.854541319444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45959.854541319444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45959.854541319444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45959.854541319444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45959.854541319444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45959.854541319444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45959.854541319444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45959.854541319444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45959.854541319444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45959.854541319444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45959.854541319444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45959.854541319444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45959.854541319444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45959.854541319444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45959.854541319444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45959.854541319444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45959.854541319444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45959.854541319444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45959.854541319444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45959.854541319444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45959.854541319444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45959.854541319444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45959.854541319444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45959.854541319444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45959.854541319444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45959.854541319444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45959.854541319444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45959.854541319444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45959.854541319444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45959.854541319444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45959.854541319444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45959.854541319444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45959.854541319444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45959.854541319444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45959.854541319444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45959.854541319444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45959.854541319444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45959.854541319444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45959.854541319444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45959.854541319444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45959.854541319444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45959.854541319444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45959.854541319444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45959.854541319444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45959.854541319444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45959.854541319444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45959.854541319444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45959.854541319444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45959.854541319444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45959.854541319444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45959.854541319444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45959.854541319444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45959.854541319444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45959.854541319444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45959.854541319444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45959.854541319444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45959.854541319444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45959.854541319444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45959.854541319444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45959.854541319444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45959.854541319444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45959.854541319444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45959.854541319444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45959.854541319444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45959.854541319444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45959.854541319444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45959.854541319444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45959.854541319444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45959.854541319444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45959.854541319444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45959.854541319444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45959.854541319444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45959.854541319444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45959.854541319444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45959.854541319444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45959.854541319444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45959.854541319444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45959.854541319444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45959.854541319444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45959.854541319444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45959.854541319444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45959.854541319444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45959.854541319444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45959.854541319444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45959.854541319444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45959.854541319444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45959.854541319444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45959.854541319444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45959.854541319444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45959.854541319444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45959.854541319444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45959.854541319444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45959.854541319444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45959.854541319444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45959.854541319444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45959.854541319444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45959.854541319444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45959.854541319444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45959.854541319444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45959.854541319444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45959.854541319444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45959.854541319444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45959.854541319444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45959.854541319444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45959.854541319444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45959.854541319444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45959.854541319444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45959.854541319444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45959.854541319444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45959.854541319444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45959.854541319444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45959.854541319444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45959.854541319444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45959.854541319444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45959.854541319444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45959.854541319444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45959.854541319444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45959.854541319444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45959.854541319444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45959.854541319444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45959.854541319444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45959.854541319444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45959.854541319444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45959.854541319444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45959.854541319444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45959.854541319444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45959.854541319444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45959.854541319444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45959.854541319444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45959.854541319444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45959.854541319444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45959.854541319444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45959.854541319444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45959.854541319444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45959.854541319444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45959.854541319444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45959.854541319444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45959.854541319444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45959.854541319444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45959.854541319444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45959.854541319444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45959.854541319444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45959.854541319444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45959.854541319444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45959.854541319444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45959.854541319444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45959.854541319444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45959.854541319444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45959.854541319444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45959.854541319444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45959.854541319444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45959.854541319444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45959.854541319444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45959.854541319444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45959.854541319444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45959.854541319444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45959.854541319444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45959.854541319444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45959.854541319444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45959.854541319444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45959.854541319444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45959.854541319444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45959.854541319444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45959.854541319444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45959.854541319444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45959.854541319444</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45959.854541319444</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45959.854541319444</v>
      </c>
      <c r="H3" s="107"/>
      <c r="I3" s="103"/>
      <c r="J3" s="102"/>
      <c r="K3" s="108"/>
      <c r="L3" s="109" t="str">
        <f>IFERROR(VLOOKUP(D3,DB!A:I,9,0),"")</f>
        <v/>
      </c>
    </row>
    <row r="4" spans="1:16383" ht="31.5" customHeight="1">
      <c r="A4" s="104"/>
      <c r="B4" s="103" t="str">
        <f>IFERROR(VLOOKUP(D4,DB!A:K,11,0),"")</f>
        <v/>
      </c>
      <c r="C4" s="105"/>
      <c r="D4" s="170"/>
      <c r="E4" s="106"/>
      <c r="F4" s="107"/>
      <c r="G4" s="77">
        <f ca="1">IFERROR(NOW()-F4,"-")</f>
        <v>45959.854541319444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45959.854541319444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45959.854541319444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45959.854541319444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45959.854541319444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45959.854541319444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45959.854541319444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45959.854541319444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45959.854541319444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45959.854541319444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45959.854541319444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45959.854541319444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45959.854541319444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45959.854541319444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45959.854541319444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45959.854541319444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45959.854541319444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45959.854541319444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45959.854541319444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45959.854541319444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45959.854541319444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45959.854541319444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45959.854541319444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45959.854541319444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45959.854541319444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45959.854541319444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45959.854541319444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45959.854541319444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45959.854541319444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45959.854541319444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45959.854541319444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45959.854541319444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45959.854541319444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45959.854541319444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45959.854541319444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45959.854541319444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45959.854541319444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45959.854541319444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45959.854541319444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45959.854541319444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45959.854541319444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45959.854541319444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45959.854541319444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45959.854541319444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45959.854541319444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45959.854541319444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45959.854541319444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45959.854541319444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45959.854541319444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45959.854541319444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45959.854541319444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45959.854541319444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45959.854541319444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45959.854541319444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45959.854541319444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45959.854541319444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45959.854541319444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45959.854541319444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45959.854541319444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45959.854541319444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45959.854541319444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45959.854541319444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45959.854541319444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45959.854541319444</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2025-10-29T17:30:42Z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