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08" documentId="120_S{2AC9BD13-BADA-5192-A53E-5A8FF88502F6}" xr6:coauthVersionLast="47" xr6:coauthVersionMax="47" xr10:uidLastSave="{6A0E36BA-D5FE-42FB-9567-5D43AB95875F}"/>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<sst xmlns="http://schemas.openxmlformats.org/spreadsheetml/2006/main" count="180286" uniqueCount="39126">
  <si>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</si>
  <si>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</si>
  <si>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</si>
  <si>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</si>
  <si>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</si>
  <si>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</si>
  <si>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</si>
  <si>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</si>
  <si>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</si>
  <si>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</si>
  <si>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</si>
  <si>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</si>
  <si>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</si>
  <si>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</si>
  <si>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</si>
  <si>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</si>
  <si>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</si>
  <si>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</si>
  <si>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</si>
  <si>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</si>
  <si>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</si>
  <si>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</si>
  <si>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</si>
  <si>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</si>
  <si>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</si>
  <si>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</si>
  <si>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</si>
  <si>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</si>
  <si>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</si>
  <si>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</si>
  <si>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</si>
  <si>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</si>
  <si>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</si>
  <si>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</si>
  <si>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</si>
  <si>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</si>
  <si>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</si>
  <si>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</si>
  <si>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</si>
  <si>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</si>
  <si>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</si>
  <si>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</si>
  <si>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</si>
  <si>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</si>
  <si>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</si>
  <si>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</si>
  <si>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</si>
  <si>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</si>
  <si>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</si>
  <si>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</si>
  <si>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</si>
  <si>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</si>
  <si>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</si>
  <si>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</si>
  <si>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</si>
  <si>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</si>
  <si>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</si>
  <si>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</si>
  <si>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</si>
  <si>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</si>
  <si>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</si>
  <si>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</si>
  <si>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</si>
  <si>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</si>
  <si>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</si>
  <si>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</si>
  <si>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</si>
  <si>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</si>
  <si>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</si>
  <si>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</si>
  <si>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</si>
  <si>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</si>
  <si>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</si>
  <si>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</si>
  <si>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</si>
  <si>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</si>
  <si>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</si>
  <si>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</si>
  <si>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</si>
  <si>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</si>
  <si>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</si>
  <si>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</si>
  <si>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</si>
  <si>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</si>
  <si>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</si>
  <si>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</si>
  <si>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</si>
  <si>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</si>
  <si>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</si>
  <si>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</si>
  <si>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</si>
  <si>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</si>
  <si>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</si>
  <si>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</si>
  <si>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</si>
  <si>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</si>
  <si>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</si>
  <si>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</si>
  <si>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</si>
  <si>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</si>
  <si>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</si>
  <si>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</si>
  <si>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</si>
  <si>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</si>
  <si>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</si>
  <si>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</si>
  <si>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</si>
  <si>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</si>
  <si>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</si>
  <si>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</si>
  <si>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</si>
  <si>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</si>
  <si>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</si>
  <si>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</si>
  <si>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</si>
  <si>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</si>
  <si>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</si>
  <si>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</si>
  <si>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</si>
  <si>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</si>
  <si>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</si>
  <si>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</si>
  <si>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</si>
  <si>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</si>
  <si>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</si>
  <si>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</si>
  <si>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</si>
  <si>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</si>
  <si>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</si>
  <si>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</si>
  <si>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</si>
  <si>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</si>
  <si>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</si>
  <si>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</si>
  <si>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</si>
  <si>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</si>
  <si>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</si>
  <si>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</si>
  <si>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</si>
  <si>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</si>
  <si>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</si>
  <si>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</si>
  <si>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</si>
  <si>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</si>
  <si>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</si>
  <si>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</si>
  <si>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</si>
  <si>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</si>
  <si>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</si>
  <si>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</si>
  <si>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</si>
  <si>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</si>
  <si>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</si>
  <si>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</si>
  <si>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</si>
  <si>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</si>
  <si>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</si>
  <si>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</si>
  <si>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</si>
  <si>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</si>
  <si>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</si>
  <si>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</si>
  <si>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</si>
  <si>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</si>
  <si>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</si>
  <si>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</si>
  <si>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</si>
  <si>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</si>
  <si>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</si>
  <si>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</si>
  <si>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</si>
  <si>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</si>
  <si>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</si>
  <si>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</si>
  <si>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</si>
  <si>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</si>
  <si>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</si>
  <si>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</si>
  <si>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</si>
  <si>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</si>
  <si>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</si>
  <si>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</si>
  <si>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</si>
  <si>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</si>
  <si>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</si>
  <si>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</si>
  <si>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</si>
  <si>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</si>
  <si>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</si>
  <si>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</si>
  <si>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</si>
  <si>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</si>
  <si>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</si>
  <si>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</si>
  <si>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</si>
  <si>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</si>
  <si>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</si>
  <si>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</si>
  <si>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</si>
  <si>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</si>
  <si>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</si>
  <si>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</si>
  <si>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</si>
  <si>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</si>
  <si>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</si>
  <si>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</si>
  <si>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</si>
  <si>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</si>
  <si>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</si>
  <si>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</si>
  <si>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</si>
  <si>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</si>
  <si>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</si>
  <si>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</si>
  <si>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</si>
  <si>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</si>
  <si>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</si>
  <si>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</si>
  <si>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</si>
  <si>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</si>
  <si>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</si>
  <si>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</si>
  <si>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</si>
  <si>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</si>
  <si>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</si>
  <si>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</si>
  <si>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</si>
  <si>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</si>
  <si>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</si>
  <si>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</si>
  <si>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</si>
  <si>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</si>
  <si>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</si>
  <si>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</si>
  <si>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</si>
  <si>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</si>
  <si>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</si>
  <si>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</si>
  <si>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</si>
  <si>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</si>
  <si>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</si>
  <si>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</si>
  <si>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</si>
  <si>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</si>
  <si>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</si>
  <si>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</si>
  <si>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</si>
  <si>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</si>
  <si>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</si>
  <si>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</si>
  <si>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</si>
  <si>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</si>
  <si>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</si>
  <si>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</si>
  <si>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</si>
  <si>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</si>
  <si>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</si>
  <si>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</si>
  <si>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</si>
  <si>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</si>
  <si>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</si>
  <si>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</si>
  <si>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</si>
  <si>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</si>
  <si>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</si>
  <si>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</si>
  <si>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</si>
  <si>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</si>
  <si>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</si>
  <si>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</si>
  <si>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</si>
  <si>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</si>
  <si>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</si>
  <si>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</si>
  <si>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</si>
  <si>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</si>
  <si>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</si>
  <si>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</si>
  <si>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</si>
  <si>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</si>
  <si>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</si>
  <si>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</si>
  <si>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</si>
  <si>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</si>
  <si>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</si>
  <si>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</si>
  <si>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</si>
  <si>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</si>
  <si>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</si>
  <si>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</si>
  <si>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</si>
  <si>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</si>
  <si>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</si>
  <si>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</si>
  <si>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</si>
  <si>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</si>
  <si>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</si>
  <si>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</si>
  <si>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</si>
  <si>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</si>
  <si>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</si>
  <si>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</si>
  <si>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</si>
  <si>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</si>
  <si>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</si>
  <si>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</si>
  <si>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</si>
  <si>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</si>
  <si>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</si>
  <si>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</si>
  <si>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</si>
  <si>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</si>
  <si>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</si>
  <si>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</si>
  <si>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</si>
  <si>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</si>
  <si>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</si>
  <si>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</si>
  <si>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</si>
  <si>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</si>
  <si>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</si>
  <si>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</si>
  <si>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</si>
  <si>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</si>
  <si>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</si>
  <si>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</si>
  <si>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</si>
  <si>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</si>
  <si>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</si>
  <si>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</si>
  <si>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</si>
  <si>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</si>
  <si>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</si>
  <si>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</si>
  <si>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</si>
  <si>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</si>
  <si>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</si>
  <si>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</si>
  <si>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</si>
  <si>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</si>
  <si>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</si>
  <si>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</si>
  <si>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</si>
  <si>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</si>
  <si>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</si>
  <si>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</si>
  <si>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</si>
  <si>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</si>
  <si>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</si>
  <si>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</si>
  <si>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</si>
  <si>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</si>
  <si>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</si>
  <si>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</si>
  <si>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</si>
  <si>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</si>
  <si>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</si>
  <si>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</si>
  <si>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</si>
  <si>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</si>
  <si>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</si>
  <si>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</si>
  <si>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</si>
  <si>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</si>
  <si>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</si>
  <si>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</si>
  <si>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</si>
  <si>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</si>
  <si>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</si>
  <si>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</si>
  <si>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</si>
  <si>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</si>
  <si>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</si>
  <si>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</si>
  <si>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</si>
  <si>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</si>
  <si>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</si>
  <si>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</si>
  <si>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</si>
  <si>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</si>
  <si>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</si>
  <si>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</si>
  <si>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</si>
  <si>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</si>
  <si>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</si>
  <si>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</si>
  <si>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</si>
  <si>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</si>
  <si>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</si>
  <si>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</si>
  <si>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</si>
  <si>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</si>
  <si>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</si>
  <si>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</si>
  <si>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</si>
  <si>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</si>
  <si>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</si>
  <si>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</si>
  <si>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</si>
  <si>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</si>
  <si>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</si>
  <si>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</si>
  <si>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</si>
  <si>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</si>
  <si>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</si>
  <si>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</si>
  <si>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</si>
  <si>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</si>
  <si>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</si>
  <si>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</si>
  <si>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</si>
  <si>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</si>
  <si>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</si>
  <si>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</si>
  <si>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</si>
  <si>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</si>
  <si>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</si>
  <si>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</si>
  <si>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</si>
  <si>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</si>
  <si>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</si>
  <si>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</si>
  <si>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</si>
  <si>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</si>
  <si>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</si>
  <si>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</si>
  <si>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</si>
  <si>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</si>
  <si>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</si>
  <si>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</si>
  <si>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</si>
  <si>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</si>
  <si>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</si>
  <si>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</si>
  <si>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</si>
  <si>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</si>
  <si>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</si>
  <si>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</si>
  <si>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</si>
  <si>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</si>
  <si>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</si>
  <si>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</si>
  <si>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</si>
  <si>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</si>
  <si>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</si>
  <si>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</si>
  <si>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</si>
  <si>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</si>
  <si>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</si>
  <si>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</si>
  <si>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</si>
  <si>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</si>
  <si>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</si>
  <si>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</si>
  <si>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</si>
  <si>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</si>
  <si>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</si>
  <si>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</si>
  <si>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</si>
  <si>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</si>
  <si>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</si>
  <si>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</si>
  <si>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</si>
  <si>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</si>
  <si>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</si>
  <si>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</si>
  <si>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</si>
  <si>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</si>
  <si>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</si>
  <si>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</si>
  <si>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</si>
  <si>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</si>
  <si>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</si>
  <si>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</si>
  <si>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</si>
  <si>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</si>
  <si>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</si>
  <si>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</si>
  <si>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</si>
  <si>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</si>
  <si>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</si>
  <si>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</si>
  <si>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</si>
  <si>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</si>
  <si>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</si>
  <si>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</si>
  <si>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</si>
  <si>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</si>
  <si>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</si>
  <si>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</si>
  <si>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</si>
  <si>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</si>
  <si>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</si>
  <si>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</si>
  <si>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</si>
  <si>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</si>
  <si>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</si>
  <si>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</si>
  <si>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</si>
  <si>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</si>
  <si>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</si>
  <si>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</si>
  <si>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</si>
  <si>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</si>
  <si>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</si>
  <si>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</si>
  <si>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</si>
  <si>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</si>
  <si>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</si>
  <si>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</si>
  <si>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</si>
  <si>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</si>
  <si>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</si>
  <si>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</si>
  <si>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</si>
  <si>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</si>
  <si>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</si>
  <si>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</si>
  <si>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</si>
  <si>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</si>
  <si>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</si>
  <si>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</si>
  <si>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</si>
  <si>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</si>
  <si>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</si>
  <si>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</si>
  <si>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</si>
  <si>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</si>
  <si>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</si>
  <si>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</si>
  <si>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</si>
  <si>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</si>
  <si>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</si>
  <si>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</si>
  <si>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</si>
  <si>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</si>
  <si>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</si>
  <si>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</si>
  <si>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</si>
  <si>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</si>
  <si>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</si>
  <si>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</si>
  <si>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</si>
  <si>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</si>
  <si>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</si>
  <si>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</si>
  <si>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</si>
  <si>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</si>
  <si>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</si>
  <si>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</si>
  <si>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</si>
  <si>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</si>
  <si>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</si>
  <si>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</si>
  <si>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</si>
  <si>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</si>
  <si>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</si>
  <si>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</si>
  <si>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</si>
  <si>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</si>
  <si>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</si>
  <si>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</si>
  <si>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</si>
  <si>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</si>
  <si>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</si>
  <si>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</si>
  <si>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</si>
  <si>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</si>
  <si>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</si>
  <si>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</si>
  <si>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</si>
  <si>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</si>
  <si>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</si>
  <si>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</si>
  <si>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</si>
  <si>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</si>
  <si>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</si>
  <si>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</si>
  <si>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</si>
  <si>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</si>
  <si>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</si>
  <si>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</si>
  <si>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</si>
  <si>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</si>
  <si>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</si>
  <si>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</si>
  <si>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</si>
  <si>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</si>
  <si>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</si>
  <si>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</si>
  <si>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</si>
  <si>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</si>
  <si>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</si>
  <si>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</si>
  <si>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</si>
  <si>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</si>
  <si>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</si>
  <si>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</si>
  <si>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</si>
  <si>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</si>
  <si>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</si>
  <si>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</si>
  <si>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</si>
  <si>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</si>
  <si>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</si>
  <si>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</si>
  <si>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</si>
  <si>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</si>
  <si>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</si>
  <si>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</si>
  <si>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</si>
  <si>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</si>
  <si>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</si>
  <si>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</si>
  <si>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</si>
  <si>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</si>
  <si>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</si>
  <si>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</si>
  <si>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</si>
  <si>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</si>
  <si>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</si>
  <si>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</si>
  <si>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</si>
  <si>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</si>
  <si>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</si>
  <si>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</si>
  <si>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</si>
  <si>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</si>
  <si>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</si>
  <si>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</si>
  <si>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</si>
  <si>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</si>
  <si>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</si>
  <si>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</si>
  <si>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</si>
  <si>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</si>
  <si>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</si>
  <si>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</si>
  <si>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</si>
  <si>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</si>
  <si>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</si>
  <si>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</si>
  <si>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</si>
  <si>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</si>
  <si>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</si>
  <si>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</si>
  <si>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</si>
  <si>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</si>
  <si>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</si>
  <si>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</si>
  <si>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</si>
  <si>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</si>
  <si>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</si>
  <si>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</si>
  <si>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</si>
  <si>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</si>
  <si>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</si>
  <si>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</si>
  <si>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</si>
  <si>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</si>
  <si>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</si>
  <si>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</si>
  <si>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</si>
  <si>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</si>
  <si>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</si>
  <si>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</si>
  <si>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</si>
  <si>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</si>
  <si>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</si>
  <si>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</si>
  <si>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</si>
  <si>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</si>
  <si>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</si>
  <si>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</si>
  <si>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</si>
  <si>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</si>
  <si>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</si>
  <si>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</si>
  <si>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</si>
  <si>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</si>
  <si>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</si>
  <si>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</si>
  <si>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</si>
  <si>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</si>
  <si>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</si>
  <si>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</si>
  <si>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</si>
  <si>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</si>
  <si>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</si>
  <si>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</si>
  <si>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</si>
  <si>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</si>
  <si>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</si>
  <si>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</si>
  <si>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</si>
  <si>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</si>
  <si>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</si>
  <si>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</si>
  <si>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</si>
  <si>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</si>
  <si>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</si>
  <si>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</si>
  <si>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</si>
  <si>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</si>
  <si>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</si>
  <si>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</si>
  <si>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</si>
  <si>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</si>
  <si>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</si>
  <si>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</si>
  <si>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</si>
  <si>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</si>
  <si>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</si>
  <si>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</si>
  <si>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</si>
  <si>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</si>
  <si>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</si>
  <si>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</si>
  <si>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</si>
  <si>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</si>
  <si>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</si>
  <si>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</si>
  <si>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</si>
  <si>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</si>
  <si>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</si>
  <si>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</si>
  <si>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</si>
  <si>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</si>
  <si>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</si>
  <si>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</si>
  <si>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</si>
  <si>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</si>
  <si>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</si>
  <si>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</si>
  <si>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</si>
  <si>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</si>
  <si>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</si>
  <si>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</si>
  <si>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</si>
  <si>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</si>
  <si>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</si>
  <si>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</si>
  <si>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</si>
  <si>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</si>
  <si>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</si>
  <si>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</si>
  <si>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</si>
  <si>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</si>
  <si>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</si>
  <si>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</si>
  <si>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</si>
  <si>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</si>
  <si>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</si>
  <si>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</si>
  <si>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</si>
  <si>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</si>
  <si>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</si>
  <si>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</si>
  <si>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</si>
  <si>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</si>
  <si>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</si>
  <si>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</si>
  <si>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</si>
  <si>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</si>
  <si>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</si>
  <si>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</si>
  <si>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</si>
  <si>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</si>
  <si>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</si>
  <si>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</si>
  <si>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</si>
  <si>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</si>
  <si>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</si>
  <si>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</si>
  <si>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</si>
  <si>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</si>
  <si>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</si>
  <si>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</si>
  <si>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</si>
  <si>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</si>
  <si>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</si>
  <si>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</si>
  <si>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</si>
  <si>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</si>
  <si>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</si>
  <si>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</si>
  <si>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</si>
  <si>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</si>
  <si>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</si>
  <si>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</si>
  <si>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</si>
  <si>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</si>
  <si>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</si>
  <si>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</si>
  <si>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</si>
  <si>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</si>
  <si>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</si>
  <si>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</si>
  <si>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</si>
  <si>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</si>
  <si>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</si>
  <si>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</si>
  <si>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</si>
  <si>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</si>
  <si>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</si>
  <si>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</si>
  <si>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</si>
  <si>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</si>
  <si>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</si>
  <si>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</si>
  <si>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</si>
  <si>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</si>
  <si>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</si>
  <si>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</si>
  <si>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</si>
  <si>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</si>
  <si>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</si>
  <si>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</si>
  <si>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</si>
  <si>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</si>
  <si>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</si>
  <si>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</si>
  <si>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</si>
  <si>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</si>
  <si>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</si>
  <si>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</si>
  <si>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</si>
  <si>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</si>
  <si>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</si>
  <si>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</si>
  <si>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</si>
  <si>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</si>
  <si>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</si>
  <si>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</si>
  <si>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</si>
  <si>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</si>
  <si>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</si>
  <si>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</si>
  <si>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</si>
  <si>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</si>
  <si>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</si>
  <si>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</si>
  <si>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</si>
  <si>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</si>
  <si>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</si>
  <si>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</si>
  <si>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</si>
  <si>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</si>
  <si>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</si>
  <si>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</si>
  <si>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</si>
  <si>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</si>
  <si>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</si>
  <si>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</si>
  <si>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</si>
  <si>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</si>
  <si>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</si>
  <si>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</si>
  <si>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</si>
  <si>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</si>
  <si>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</si>
  <si>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</si>
  <si>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</si>
  <si>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</si>
  <si>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</si>
  <si>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</si>
  <si>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</si>
  <si>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</si>
  <si>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</si>
  <si>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</si>
  <si>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</si>
  <si>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</si>
  <si>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</si>
  <si>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</si>
  <si>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</si>
  <si>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</si>
  <si>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</si>
  <si>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</si>
  <si>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</si>
  <si>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</si>
  <si>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</si>
  <si>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</si>
  <si>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</si>
  <si>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</si>
  <si>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</si>
  <si>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</si>
  <si>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</si>
  <si>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</si>
  <si>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</si>
  <si>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</si>
  <si>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</si>
  <si>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</si>
  <si>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</si>
  <si>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</si>
  <si>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</si>
  <si>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</si>
  <si>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</si>
  <si>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</si>
  <si>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</si>
  <si>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</si>
  <si>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</si>
  <si>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</si>
  <si>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</si>
  <si>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</si>
  <si>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</si>
  <si>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</si>
  <si>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</si>
  <si>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</si>
  <si>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</si>
  <si>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</si>
  <si>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</si>
  <si>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</si>
  <si>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</si>
  <si>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</si>
  <si>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</si>
  <si>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</si>
  <si>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</si>
  <si>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</si>
  <si>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</si>
  <si>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</si>
  <si>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</si>
  <si>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</si>
  <si>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</si>
  <si>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</si>
  <si>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</si>
  <si>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</si>
  <si>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</si>
  <si>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</si>
  <si>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</si>
  <si>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</si>
  <si>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</si>
  <si>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</si>
  <si>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</si>
  <si>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</si>
  <si>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</si>
  <si>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</si>
  <si>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</si>
  <si>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</si>
  <si>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</si>
  <si>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</si>
  <si>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</si>
  <si>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</si>
  <si>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</si>
  <si>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</si>
  <si>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</si>
  <si>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</si>
  <si>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</si>
  <si>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</si>
  <si>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</si>
  <si>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</si>
  <si>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</si>
  <si>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</si>
  <si>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</si>
  <si>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</si>
  <si>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</si>
  <si>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</si>
  <si>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</si>
  <si>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</si>
  <si>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</si>
  <si>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</si>
  <si>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</si>
  <si>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</si>
  <si>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</si>
  <si>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</si>
  <si>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</si>
  <si>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</si>
  <si>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</si>
  <si>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</si>
  <si>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</si>
  <si>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</si>
  <si>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</si>
  <si>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</si>
  <si>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</si>
  <si>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</si>
  <si>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</si>
  <si>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</si>
  <si>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</si>
  <si>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</si>
  <si>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</si>
  <si>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</si>
  <si>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</si>
  <si>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</si>
  <si>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</si>
  <si>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</si>
  <si>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</si>
  <si>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</si>
  <si>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</si>
  <si>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</si>
  <si>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</si>
  <si>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</si>
  <si>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</si>
  <si>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</si>
  <si>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</si>
  <si>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</si>
  <si>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</si>
  <si>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</si>
  <si>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</si>
  <si>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</si>
  <si>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</si>
  <si>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</si>
  <si>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</si>
  <si>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</si>
  <si>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</si>
  <si>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</si>
  <si>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</si>
  <si>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</si>
  <si>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</si>
  <si>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</si>
  <si>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</si>
  <si>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</si>
  <si>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</si>
  <si>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</si>
  <si>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</si>
  <si>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</si>
  <si>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</si>
  <si>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</si>
  <si>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</si>
  <si>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</si>
  <si>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</si>
  <si>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</si>
  <si>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</si>
  <si>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</si>
  <si>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</si>
  <si>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</si>
  <si>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</si>
  <si>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</si>
  <si>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</si>
  <si>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</si>
  <si>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</si>
  <si>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</si>
  <si>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</si>
  <si>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</si>
  <si>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</si>
  <si>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</si>
  <si>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</si>
  <si>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</si>
  <si>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</si>
  <si>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</si>
  <si>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</si>
  <si>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</si>
  <si>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</si>
  <si>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</si>
  <si>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</si>
  <si>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</si>
  <si>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</si>
  <si>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</si>
  <si>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</si>
  <si>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</si>
  <si>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</si>
  <si>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</si>
  <si>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</si>
  <si>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</si>
  <si>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</si>
  <si>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</si>
  <si>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</si>
  <si>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</si>
  <si>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</si>
  <si>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</si>
  <si>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</si>
  <si>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</si>
  <si>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</si>
  <si>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</si>
  <si>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</si>
  <si>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</si>
  <si>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</si>
  <si>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</si>
  <si>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</si>
  <si>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</si>
  <si>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</si>
  <si>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</si>
  <si>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</si>
  <si>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</si>
  <si>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</si>
  <si>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</si>
  <si>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</si>
  <si>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</si>
  <si>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</si>
  <si>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</si>
  <si>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</si>
  <si>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</si>
  <si>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</si>
  <si>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</si>
  <si>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</si>
  <si>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</si>
  <si>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</si>
  <si>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</si>
  <si>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</si>
  <si>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</si>
  <si>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</si>
  <si>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</si>
  <si>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</si>
  <si>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</si>
  <si>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</si>
  <si>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</si>
  <si>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</si>
  <si>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</si>
  <si>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</si>
  <si>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</si>
  <si>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</si>
  <si>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</si>
  <si>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</si>
  <si>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</si>
  <si>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</si>
  <si>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</si>
  <si>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</si>
  <si>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</si>
  <si>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</si>
  <si>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</si>
  <si>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</si>
  <si>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</si>
  <si>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</si>
  <si>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</si>
  <si>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</si>
  <si>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</si>
  <si>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</si>
  <si>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</si>
  <si>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</si>
  <si>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</si>
  <si>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</si>
  <si>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</si>
  <si>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</si>
  <si>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</si>
  <si>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</si>
  <si>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</si>
  <si>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</si>
  <si>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</si>
  <si>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</si>
  <si>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</si>
  <si>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</si>
  <si>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</si>
  <si>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</si>
  <si>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</si>
  <si>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</si>
  <si>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</si>
  <si>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</si>
  <si>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</si>
  <si>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</si>
  <si>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</si>
  <si>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</si>
  <si>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</si>
  <si>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</si>
  <si>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</si>
  <si>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</si>
  <si>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</si>
  <si>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</si>
  <si>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</si>
  <si>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</si>
  <si>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</si>
  <si>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</si>
  <si>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</si>
  <si>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</si>
  <si>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</si>
  <si>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</si>
  <si>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</si>
  <si>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</si>
  <si>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</si>
  <si>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</si>
  <si>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</si>
  <si>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</si>
  <si>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</si>
  <si>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</si>
  <si>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</si>
  <si>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</si>
  <si>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</si>
  <si>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</si>
  <si>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</si>
  <si>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</si>
  <si>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</si>
  <si>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</si>
  <si>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</si>
  <si>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</si>
  <si>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</si>
  <si>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</si>
  <si>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</si>
  <si>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</si>
  <si>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</si>
  <si>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</si>
  <si>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</si>
  <si>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</si>
  <si>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</si>
  <si>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</si>
  <si>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</si>
  <si>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</si>
  <si>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</si>
  <si>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</si>
  <si>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</si>
  <si>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</si>
  <si>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</si>
  <si>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</si>
  <si>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</si>
  <si>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</si>
  <si>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</si>
  <si>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</si>
  <si>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</si>
  <si>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</si>
  <si>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</si>
  <si>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</si>
  <si>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</si>
  <si>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</si>
  <si>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</si>
  <si>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</si>
  <si>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</si>
  <si>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</si>
  <si>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</si>
  <si>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</si>
  <si>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</si>
  <si>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</si>
  <si>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</si>
  <si>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</si>
  <si>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</si>
  <si>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</si>
  <si>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</si>
  <si>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</si>
  <si>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</si>
  <si>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</si>
  <si>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</si>
  <si>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</si>
  <si>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</si>
  <si>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</si>
  <si>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</si>
  <si>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</si>
  <si>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</si>
  <si>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</si>
  <si>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</si>
  <si>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</si>
  <si>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</si>
  <si>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</si>
  <si>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</si>
  <si>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</si>
  <si>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</si>
  <si>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</si>
  <si>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</si>
  <si>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</si>
  <si>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</si>
  <si>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</si>
  <si>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</si>
  <si>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</si>
  <si>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</si>
  <si>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</si>
  <si>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</si>
  <si>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</si>
  <si>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</si>
  <si>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</si>
  <si>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</si>
  <si>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</si>
  <si>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</si>
  <si>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</si>
  <si>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</si>
  <si>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</si>
  <si>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</si>
  <si>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</si>
  <si>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</si>
  <si>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</si>
  <si>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</si>
  <si>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</si>
  <si>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</si>
  <si>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</si>
  <si>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</si>
  <si>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</si>
  <si>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</si>
  <si>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</si>
  <si>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</si>
  <si>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</si>
  <si>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</si>
  <si>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</si>
  <si>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</si>
  <si>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</si>
  <si>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</si>
  <si>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</si>
  <si>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</si>
  <si>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</si>
  <si>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</si>
  <si>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</si>
  <si>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</si>
  <si>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</si>
  <si>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</si>
  <si>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</si>
  <si>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</si>
  <si>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</si>
  <si>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</si>
  <si>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</si>
  <si>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</si>
  <si>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</si>
  <si>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</si>
  <si>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</si>
  <si>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</si>
  <si>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</si>
  <si>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</si>
  <si>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</si>
  <si>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</si>
  <si>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</si>
  <si>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</si>
  <si>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</si>
  <si>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</si>
  <si>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</si>
  <si>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</si>
  <si>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</si>
  <si>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</si>
  <si>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</si>
  <si>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</si>
  <si>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</si>
  <si>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</si>
  <si>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</si>
  <si>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</si>
  <si>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</si>
  <si>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</si>
  <si>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</si>
  <si>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</si>
  <si>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</si>
  <si>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</si>
  <si>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</si>
  <si>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</si>
  <si>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</si>
  <si>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</si>
  <si>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</si>
  <si>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</si>
  <si>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</si>
  <si>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</si>
  <si>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</si>
  <si>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</si>
  <si>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</si>
  <si>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</si>
  <si>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</si>
  <si>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</si>
  <si>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</si>
  <si>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</si>
  <si>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</si>
  <si>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</si>
  <si>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</si>
  <si>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</si>
  <si>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</si>
  <si>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</si>
  <si>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</si>
  <si>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</si>
  <si>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</si>
  <si>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</si>
  <si>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</si>
  <si>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</si>
  <si>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</si>
  <si>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</si>
  <si>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</si>
  <si>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</si>
  <si>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</si>
  <si>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</si>
  <si>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</si>
  <si>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</si>
  <si>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</si>
  <si>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</si>
  <si>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</si>
  <si>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</si>
  <si>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</si>
  <si>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</si>
  <si>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</si>
  <si>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</si>
  <si>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</si>
  <si>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</si>
  <si>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</si>
  <si>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</si>
  <si>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</si>
  <si>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</si>
  <si>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</si>
  <si>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</si>
  <si>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</si>
  <si>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</si>
  <si>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</si>
  <si>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</si>
  <si>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</si>
  <si>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</si>
  <si>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</si>
  <si>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</si>
  <si>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</si>
  <si>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</si>
  <si>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</si>
  <si>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</si>
  <si>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</si>
  <si>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</si>
  <si>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</si>
  <si>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</si>
  <si>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</si>
  <si>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</si>
  <si>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</si>
  <si>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</si>
  <si>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</si>
  <si>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</si>
  <si>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</si>
  <si>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</si>
  <si>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</si>
  <si>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</si>
  <si>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</si>
  <si>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</si>
  <si>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</si>
  <si>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</si>
  <si>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</si>
  <si>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</si>
  <si>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</si>
  <si>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</si>
  <si>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</si>
  <si>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</si>
  <si>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</si>
  <si>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</si>
  <si>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</si>
  <si>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</si>
  <si>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</si>
  <si>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</si>
  <si>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</si>
  <si>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</si>
  <si>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</si>
  <si>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</si>
  <si>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</si>
  <si>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</si>
  <si>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</si>
  <si>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</si>
  <si>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</si>
  <si>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</si>
  <si>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</si>
  <si>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</si>
  <si>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</si>
  <si>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</si>
  <si>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</si>
  <si>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</si>
  <si>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</si>
  <si>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</si>
  <si>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</si>
  <si>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</si>
  <si>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</si>
  <si>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</si>
  <si>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</si>
  <si>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</si>
  <si>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</si>
  <si>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</si>
  <si>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</si>
  <si>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</si>
  <si>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</si>
  <si>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</si>
  <si>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</si>
  <si>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</si>
  <si>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</si>
  <si>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</si>
  <si>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</si>
  <si>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</si>
  <si>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</si>
  <si>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</si>
  <si>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</si>
  <si>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</si>
  <si>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</si>
  <si>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</si>
  <si>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</si>
  <si>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</si>
  <si>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</si>
  <si>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</si>
  <si>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</si>
  <si>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</si>
  <si>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</si>
  <si>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</si>
  <si>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</si>
  <si>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</si>
  <si>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</si>
  <si>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</si>
  <si>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</si>
  <si>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</si>
  <si>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</si>
  <si>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</si>
  <si>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</si>
  <si>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</si>
  <si>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</si>
  <si>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</si>
  <si>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</si>
  <si>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</si>
  <si>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</si>
  <si>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</si>
  <si>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</si>
  <si>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</si>
  <si>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</si>
  <si>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</si>
  <si>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</si>
  <si>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</si>
  <si>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</si>
  <si>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</si>
  <si>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</si>
  <si>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</si>
  <si>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</si>
  <si>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</si>
  <si>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</si>
  <si>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</si>
  <si>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</si>
  <si>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</si>
  <si>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</si>
  <si>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</si>
  <si>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</si>
  <si>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</si>
  <si>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</si>
  <si>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</si>
  <si>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</si>
  <si>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</si>
  <si>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</si>
  <si>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</si>
  <si>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</si>
  <si>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</si>
  <si>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</si>
  <si>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</si>
  <si>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</si>
  <si>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</si>
  <si>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</si>
  <si>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</si>
  <si>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</si>
  <si>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</si>
  <si>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</si>
  <si>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</si>
  <si>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</si>
  <si>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</si>
  <si>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</si>
  <si>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</si>
  <si>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</si>
  <si>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</si>
  <si>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</si>
  <si>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</si>
  <si>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</si>
  <si>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</si>
  <si>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</si>
  <si>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</si>
  <si>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</si>
  <si>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</si>
  <si>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</si>
  <si>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</si>
  <si>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</si>
  <si>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</si>
  <si>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</si>
  <si>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</si>
  <si>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</si>
  <si>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</si>
  <si>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</si>
  <si>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</si>
  <si>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</si>
  <si>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</si>
  <si>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</si>
  <si>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</si>
  <si>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</si>
  <si>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</si>
  <si>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</si>
  <si>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</si>
  <si>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</si>
  <si>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</si>
  <si>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</si>
  <si>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</si>
  <si>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</si>
  <si>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</si>
  <si>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</si>
  <si>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</si>
  <si>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</si>
  <si>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</si>
  <si>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</si>
  <si>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</si>
  <si>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</si>
  <si>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</si>
  <si>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</si>
  <si>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</si>
  <si>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</si>
  <si>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</si>
  <si>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</si>
  <si>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</si>
  <si>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</si>
  <si>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</si>
  <si>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</si>
  <si>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</si>
  <si>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</si>
  <si>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</si>
  <si>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</si>
  <si>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</si>
  <si>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</si>
  <si>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</si>
  <si>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</si>
  <si>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</si>
  <si>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</si>
  <si>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</si>
  <si>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</si>
  <si>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</si>
  <si>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</si>
  <si>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</si>
  <si>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</si>
  <si>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</si>
  <si>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</si>
  <si>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</si>
  <si>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</si>
  <si>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</si>
  <si>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</si>
  <si>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</si>
  <si>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</si>
  <si>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</si>
  <si>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</si>
  <si>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</si>
  <si>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</si>
  <si>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</si>
  <si>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</si>
  <si>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</si>
  <si>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</si>
  <si>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</si>
  <si>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</si>
  <si>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</si>
  <si>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</si>
  <si>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</si>
  <si>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</si>
  <si>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</si>
  <si>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</si>
  <si>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</si>
  <si>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</si>
  <si>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</si>
  <si>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</si>
  <si>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</si>
  <si>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</si>
  <si>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</si>
  <si>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</si>
  <si>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</si>
  <si>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</si>
  <si>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</si>
  <si>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</si>
  <si>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</si>
  <si>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</si>
  <si>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</si>
  <si>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</si>
  <si>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</si>
  <si>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</si>
  <si>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</si>
  <si>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</si>
  <si>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</si>
  <si>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</si>
  <si>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</si>
  <si>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</si>
  <si>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</si>
  <si>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</si>
  <si>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</si>
  <si>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</si>
  <si>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</si>
  <si>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</si>
  <si>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</si>
  <si>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</si>
  <si>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</si>
  <si>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</si>
  <si>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</si>
  <si>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</si>
  <si>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</si>
  <si>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</si>
  <si>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</si>
  <si>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</si>
  <si>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</si>
  <si>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</si>
  <si>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</si>
  <si>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</si>
  <si>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</si>
  <si>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</si>
  <si>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</si>
  <si>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</si>
  <si>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</si>
  <si>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</si>
  <si>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</si>
  <si>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</si>
  <si>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</si>
  <si>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</si>
  <si>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</si>
  <si>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</si>
  <si>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</si>
  <si>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</si>
  <si>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</si>
  <si>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</si>
  <si>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</si>
  <si>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</si>
  <si>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</si>
  <si>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</si>
  <si>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</si>
  <si>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</si>
  <si>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</si>
  <si>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</si>
  <si>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</si>
  <si>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</si>
  <si>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</si>
  <si>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</si>
  <si>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</si>
  <si>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</si>
  <si>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</si>
  <si>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</si>
  <si>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</si>
  <si>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</si>
  <si>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</si>
  <si>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</si>
  <si>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</si>
  <si>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</si>
  <si>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</si>
  <si>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</si>
  <si>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</si>
  <si>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</si>
  <si>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</si>
  <si>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</si>
  <si>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</si>
  <si>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</si>
  <si>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</si>
  <si>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</si>
  <si>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</si>
  <si>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</si>
  <si>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</si>
  <si>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</si>
  <si>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</si>
  <si>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</si>
  <si>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</si>
  <si>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</si>
  <si>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</si>
  <si>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</si>
  <si>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</si>
  <si>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</si>
  <si>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</si>
  <si>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</si>
  <si>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</si>
  <si>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</si>
  <si>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</si>
  <si>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</si>
  <si>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</si>
  <si>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</si>
  <si>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</si>
  <si>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</si>
  <si>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</si>
  <si>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</si>
  <si>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</si>
  <si>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</si>
  <si>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</si>
  <si>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</si>
  <si>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</si>
  <si>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</si>
  <si>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</si>
  <si>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</si>
  <si>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</si>
  <si>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</si>
  <si>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</si>
  <si>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</si>
  <si>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</si>
  <si>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</si>
  <si>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</si>
  <si>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</si>
  <si>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</si>
  <si>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</si>
  <si>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</si>
  <si>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</si>
  <si>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</si>
  <si>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</si>
  <si>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</si>
  <si>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</si>
  <si>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</si>
  <si>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</si>
  <si>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</si>
  <si>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</si>
  <si>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</si>
  <si>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</si>
  <si>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</si>
  <si>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</si>
  <si>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</si>
  <si>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</si>
  <si>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</si>
  <si>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</si>
  <si>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</si>
  <si>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</si>
  <si>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</si>
  <si>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</si>
  <si>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</si>
  <si>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</si>
  <si>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</si>
  <si>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</si>
  <si>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</si>
  <si>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</si>
  <si>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</si>
  <si>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</si>
  <si>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</si>
  <si>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</si>
  <si>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</si>
  <si>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</si>
  <si>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</si>
  <si>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</si>
  <si>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</si>
  <si>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</si>
  <si>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</si>
  <si>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</si>
  <si>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</si>
  <si>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</si>
  <si>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</si>
  <si>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</si>
  <si>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</si>
  <si>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</si>
  <si>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</si>
  <si>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</si>
  <si>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</si>
  <si>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</si>
  <si>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</si>
  <si>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</si>
  <si>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</si>
  <si>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</si>
  <si>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</si>
  <si>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</si>
  <si>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</si>
  <si>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</si>
  <si>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</si>
  <si>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</si>
  <si>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</si>
  <si>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</si>
  <si>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</si>
  <si>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</si>
  <si>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</si>
  <si>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</si>
  <si>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</si>
  <si>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</si>
  <si>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</si>
  <si>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</si>
  <si>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</si>
  <si>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</si>
  <si>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</si>
  <si>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</si>
  <si>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</si>
  <si>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</si>
  <si>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</si>
  <si>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</si>
  <si>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</si>
  <si>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</si>
  <si>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</si>
  <si>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</si>
  <si>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</si>
  <si>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</si>
  <si>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</si>
  <si>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</si>
  <si>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</si>
  <si>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</si>
  <si>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</si>
  <si>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</si>
  <si>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</si>
  <si>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</si>
  <si>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</si>
  <si>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</si>
  <si>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</si>
  <si>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</si>
  <si>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</si>
  <si>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</si>
  <si>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</si>
  <si>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</si>
  <si>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</si>
  <si>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</si>
  <si>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</si>
  <si>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</si>
  <si>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</si>
  <si>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</si>
  <si>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</si>
  <si>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</si>
  <si>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</si>
  <si>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</si>
  <si>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</si>
  <si>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</si>
  <si>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</si>
  <si>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</si>
  <si>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</si>
  <si>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</si>
  <si>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</si>
  <si>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</si>
  <si>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</si>
  <si>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</si>
  <si>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</si>
  <si>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</si>
  <si>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</si>
  <si>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</si>
  <si>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</si>
  <si>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</si>
  <si>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</si>
  <si>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</si>
  <si>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</si>
  <si>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</si>
  <si>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</si>
  <si>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</si>
  <si>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</si>
  <si>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</si>
  <si>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</si>
  <si>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</si>
  <si>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</si>
  <si>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</si>
  <si>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</si>
  <si>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</si>
  <si>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</si>
  <si>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</si>
  <si>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</si>
  <si>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</si>
  <si>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</si>
  <si>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</si>
  <si>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</si>
  <si>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</si>
  <si>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</si>
  <si>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</si>
  <si>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</si>
  <si>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</si>
  <si>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</si>
  <si>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</si>
  <si>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</si>
  <si>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</si>
  <si>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</si>
  <si>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</si>
  <si>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</si>
  <si>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</si>
  <si>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</si>
  <si>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</si>
  <si>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</si>
  <si>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</si>
  <si>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</si>
  <si>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</si>
  <si>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</si>
  <si>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</si>
  <si>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</si>
  <si>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</si>
  <si>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</si>
  <si>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</si>
  <si>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</si>
  <si>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</si>
  <si>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</si>
  <si>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</si>
  <si>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</si>
  <si>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</si>
  <si>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</si>
  <si>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</si>
  <si>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</si>
  <si>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</si>
  <si>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</si>
  <si>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</si>
  <si>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</si>
  <si>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</si>
  <si>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</si>
  <si>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</si>
  <si>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</si>
  <si>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</si>
  <si>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</si>
  <si>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</si>
  <si>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</si>
  <si>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</si>
  <si>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</si>
  <si>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</si>
  <si>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</si>
  <si>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</si>
  <si>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</si>
  <si>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</si>
  <si>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</si>
  <si>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</si>
  <si>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</si>
  <si>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</si>
  <si>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</si>
  <si>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</si>
  <si>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</si>
  <si>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</si>
  <si>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</si>
  <si>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</si>
  <si>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</si>
  <si>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</si>
  <si>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</si>
  <si>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</si>
  <si>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</si>
  <si>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</si>
  <si>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</si>
  <si>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</si>
  <si>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</si>
  <si>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</si>
  <si>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</si>
  <si>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</si>
  <si>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</si>
  <si>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</si>
  <si>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</si>
  <si>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</si>
  <si>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</si>
  <si>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</si>
  <si>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</si>
  <si>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</si>
  <si>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</si>
  <si>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</si>
  <si>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</si>
  <si>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</si>
  <si>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</si>
  <si>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</si>
  <si>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</si>
  <si>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</si>
  <si>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</si>
  <si>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</si>
  <si>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</si>
  <si>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</si>
  <si>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</si>
  <si>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</si>
  <si>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</si>
  <si>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</si>
  <si>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</si>
  <si>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</si>
  <si>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</si>
  <si>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</si>
  <si>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</si>
  <si>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</si>
  <si>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</si>
  <si>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</si>
  <si>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</si>
  <si>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</si>
  <si>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</si>
  <si>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</si>
  <si>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</si>
  <si>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</si>
  <si>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</si>
  <si>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</si>
  <si>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</si>
  <si>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</si>
  <si>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</si>
  <si>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</si>
  <si>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</si>
  <si>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</si>
  <si>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</si>
  <si>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</si>
  <si>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</si>
  <si>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</si>
  <si>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</si>
  <si>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</si>
  <si>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</si>
  <si>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</si>
  <si>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</si>
  <si>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</si>
  <si>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</si>
  <si>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</si>
  <si>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</si>
  <si>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</si>
  <si>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</si>
  <si>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</si>
  <si>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</si>
  <si>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</si>
  <si>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</si>
  <si>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</si>
  <si>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</si>
  <si>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</si>
  <si>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</si>
  <si>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</si>
  <si>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</si>
  <si>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</si>
  <si>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</si>
  <si>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</si>
  <si>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</si>
  <si>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</si>
  <si>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</si>
  <si>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</si>
  <si>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</si>
  <si>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</si>
  <si>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</si>
  <si>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</si>
  <si>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</si>
  <si>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</si>
  <si>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</si>
  <si>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</si>
  <si>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</si>
  <si>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</si>
  <si>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</si>
  <si>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</si>
  <si>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</si>
  <si>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</si>
  <si>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</si>
  <si>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</si>
  <si>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</si>
  <si>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</si>
  <si>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</si>
  <si>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</si>
  <si>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</si>
  <si>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</si>
  <si>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</si>
  <si>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</si>
  <si>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</si>
  <si>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</si>
  <si>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</si>
  <si>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</si>
  <si>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</si>
  <si>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</si>
  <si>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</si>
  <si>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</si>
  <si>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</si>
  <si>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</si>
  <si>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</si>
  <si>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</si>
  <si>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</si>
  <si>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</si>
  <si>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</si>
  <si>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</si>
  <si>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</si>
  <si>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</si>
  <si>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</si>
  <si>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</si>
  <si>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</si>
  <si>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</si>
  <si>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</si>
  <si>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</si>
  <si>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</si>
  <si>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</si>
  <si>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</si>
  <si>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</si>
  <si>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</si>
  <si>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</si>
  <si>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</si>
  <si>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</si>
  <si>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</si>
  <si>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</si>
  <si>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</si>
  <si>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</si>
  <si>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</si>
  <si>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</si>
  <si>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</si>
  <si>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</si>
  <si>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</si>
  <si>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</si>
  <si>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</si>
  <si>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</si>
  <si>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</si>
  <si>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</si>
  <si>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</si>
  <si>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</si>
  <si>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</si>
  <si>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</si>
  <si>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</si>
  <si>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</si>
  <si>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</si>
  <si>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</si>
  <si>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</si>
  <si>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</si>
  <si>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</si>
  <si>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</si>
  <si>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</si>
  <si>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</si>
  <si>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</si>
  <si>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</si>
  <si>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</si>
  <si>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</si>
  <si>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</si>
  <si>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</si>
  <si>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</si>
  <si>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</si>
  <si>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</si>
  <si>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</si>
  <si>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</si>
  <si>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</si>
  <si>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</si>
  <si>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</si>
  <si>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</si>
  <si>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</si>
  <si>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</si>
  <si>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</si>
  <si>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</si>
  <si>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</si>
  <si>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</si>
  <si>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</si>
  <si>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</si>
  <si>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</si>
  <si>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</si>
  <si>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</si>
  <si>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</si>
  <si>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</si>
  <si>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</si>
  <si>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</si>
  <si>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</si>
  <si>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</si>
  <si>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</si>
  <si>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</si>
  <si>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</si>
  <si>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</si>
  <si>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</si>
  <si>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</si>
  <si>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</si>
  <si>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</si>
  <si>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</si>
  <si>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</si>
  <si>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</si>
  <si>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</si>
  <si>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</si>
  <si>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</si>
  <si>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</si>
  <si>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</si>
  <si>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</si>
  <si>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</si>
  <si>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</si>
  <si>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</si>
  <si>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</si>
  <si>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</si>
  <si>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</si>
  <si>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</si>
  <si>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</si>
  <si>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</si>
  <si>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</si>
  <si>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</si>
  <si>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</si>
  <si>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</si>
  <si>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</si>
  <si>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</si>
  <si>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</si>
  <si>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</si>
  <si>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</si>
  <si>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</si>
  <si>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</si>
  <si>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</si>
  <si>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</si>
  <si>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</si>
  <si>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</si>
  <si>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</si>
  <si>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</si>
  <si>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</si>
  <si>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</si>
  <si>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</si>
  <si>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</si>
  <si>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</si>
  <si>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</si>
  <si>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</si>
  <si>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</si>
  <si>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</si>
  <si>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</si>
  <si>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</si>
  <si>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</si>
  <si>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</si>
  <si>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</si>
  <si>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</si>
  <si>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</si>
  <si>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</si>
  <si>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</si>
  <si>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</si>
  <si>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</si>
  <si>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</si>
  <si>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</si>
  <si>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</si>
  <si>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</si>
  <si>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</si>
  <si>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</si>
  <si>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</si>
  <si>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</si>
  <si>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</si>
  <si>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</si>
  <si>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</si>
  <si>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</si>
  <si>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</si>
  <si>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</si>
  <si>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</si>
  <si>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</si>
  <si>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</si>
  <si>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</si>
  <si>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</si>
  <si>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</si>
  <si>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</si>
  <si>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</si>
  <si>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</si>
  <si>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</si>
  <si>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</si>
  <si>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</si>
  <si>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</si>
  <si>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</si>
  <si>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</si>
  <si>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</si>
  <si>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</si>
  <si>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</si>
  <si>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</si>
  <si>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</si>
  <si>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</si>
  <si>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</si>
  <si>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</si>
  <si>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</si>
  <si>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</si>
  <si>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</si>
  <si>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</si>
  <si>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</si>
  <si>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</si>
  <si>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</si>
  <si>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</si>
  <si>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</si>
  <si>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</si>
  <si>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</si>
  <si>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</si>
  <si>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</si>
  <si>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</si>
  <si>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</si>
  <si>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</si>
  <si>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</si>
  <si>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</si>
  <si>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</si>
  <si>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</si>
  <si>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</si>
  <si>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</si>
  <si>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</si>
  <si>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</si>
  <si>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</si>
  <si>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</si>
  <si>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</si>
  <si>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</si>
  <si>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</si>
  <si>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</si>
  <si>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</si>
  <si>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</si>
  <si>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</si>
  <si>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</si>
  <si>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</si>
  <si>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</si>
  <si>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</si>
  <si>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</si>
  <si>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</si>
  <si>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</si>
  <si>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</si>
  <si>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</si>
  <si>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</si>
  <si>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</si>
  <si>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</si>
  <si>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</si>
  <si>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</si>
  <si>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</si>
  <si>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</si>
  <si>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</si>
  <si>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</si>
  <si>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</si>
  <si>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</si>
  <si>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</si>
  <si>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</si>
  <si>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</si>
  <si>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</si>
  <si>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</si>
  <si>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</si>
  <si>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</si>
  <si>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</si>
  <si>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</si>
  <si>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</si>
  <si>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</si>
  <si>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</si>
  <si>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</si>
  <si>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</si>
  <si>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</si>
  <si>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</si>
  <si>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</si>
  <si>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</si>
  <si>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</si>
  <si>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</si>
  <si>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</si>
  <si>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</si>
  <si>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</si>
  <si>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</si>
  <si>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</si>
  <si>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</si>
  <si>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</si>
  <si>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</si>
  <si>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</si>
  <si>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</si>
  <si>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</si>
  <si>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</si>
  <si>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</si>
  <si>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</si>
  <si>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</si>
  <si>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</si>
  <si>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</si>
  <si>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</si>
  <si>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</si>
  <si>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</si>
  <si>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</si>
  <si>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</si>
  <si>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</si>
  <si>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</si>
  <si>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</si>
  <si>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</si>
  <si>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</si>
  <si>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</si>
  <si>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</si>
  <si>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</si>
  <si>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</si>
  <si>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</si>
  <si>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</si>
  <si>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</si>
  <si>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</si>
  <si>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</si>
  <si>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</si>
  <si>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</si>
  <si>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</si>
  <si>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</si>
  <si>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</si>
  <si>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</si>
  <si>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</si>
  <si>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</si>
  <si>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</si>
  <si>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</si>
  <si>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</si>
  <si>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</si>
  <si>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</si>
  <si>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</si>
  <si>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</si>
  <si>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</si>
  <si>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</si>
  <si>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</si>
  <si>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</si>
  <si>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</si>
  <si>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</si>
  <si>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</si>
  <si>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</si>
  <si>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</si>
  <si>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</si>
  <si>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</si>
  <si>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</si>
  <si>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</si>
  <si>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</si>
  <si>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</si>
  <si>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</si>
  <si>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</si>
  <si>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</si>
  <si>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</si>
  <si>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</si>
  <si>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</si>
  <si>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</si>
  <si>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</si>
  <si>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</si>
  <si>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</si>
  <si>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</si>
  <si>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</si>
  <si>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</si>
  <si>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</si>
  <si>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</si>
  <si>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</si>
  <si>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</si>
  <si>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</si>
  <si>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</si>
  <si>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</si>
  <si>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</si>
  <si>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</si>
  <si>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</si>
  <si>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</si>
  <si>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</si>
  <si>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</si>
  <si>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</si>
  <si>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</si>
  <si>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</si>
  <si>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</si>
  <si>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</si>
  <si>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</si>
  <si>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</si>
  <si>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</si>
  <si>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</si>
  <si>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</si>
  <si>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</si>
  <si>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</si>
  <si>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</si>
  <si>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</si>
  <si>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</si>
  <si>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</si>
  <si>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</si>
  <si>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</si>
  <si>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</si>
  <si>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</si>
  <si>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</si>
  <si>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</si>
  <si>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</si>
  <si>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</si>
  <si>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</si>
  <si>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</si>
  <si>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</si>
  <si>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</si>
  <si>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</si>
  <si>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</si>
  <si>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</si>
  <si>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</si>
  <si>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</si>
  <si>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</si>
  <si>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</si>
  <si>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</si>
  <si>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</si>
  <si>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</si>
  <si>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</si>
  <si>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</si>
  <si>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</si>
  <si>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</si>
  <si>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</si>
  <si>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</si>
  <si>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</si>
  <si>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</si>
  <si>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</si>
  <si>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</si>
  <si>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</si>
  <si>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</si>
  <si>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</si>
  <si>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</si>
  <si>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</si>
  <si>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</si>
  <si>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</si>
  <si>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</si>
  <si>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</si>
  <si>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</si>
  <si>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</si>
  <si>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</si>
  <si>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</si>
  <si>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</si>
  <si>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</si>
  <si>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</si>
  <si>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</si>
  <si>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</si>
  <si>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</si>
  <si>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</si>
  <si>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</si>
  <si>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</si>
  <si>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</si>
  <si>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</si>
  <si>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</si>
  <si>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</si>
  <si>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</si>
  <si>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</si>
  <si>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</si>
  <si>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</si>
  <si>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</si>
  <si>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</si>
  <si>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</si>
  <si>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</si>
  <si>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</si>
  <si>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</si>
  <si>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</si>
  <si>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</si>
  <si>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</si>
  <si>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</si>
  <si>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</si>
  <si>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</si>
  <si>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</si>
  <si>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</si>
  <si>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</si>
  <si>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</si>
  <si>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</si>
  <si>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</si>
  <si>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</si>
  <si>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</si>
  <si>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</si>
  <si>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</si>
  <si>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</si>
  <si>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</si>
  <si>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</si>
  <si>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</si>
  <si>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</si>
  <si>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</si>
  <si>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</si>
  <si>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</si>
  <si>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</si>
  <si>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</si>
  <si>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</si>
  <si>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</si>
  <si>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</si>
  <si>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</si>
  <si>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</si>
  <si>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</si>
  <si>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</si>
  <si>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</si>
  <si>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</si>
  <si>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</si>
  <si>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</si>
  <si>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</si>
  <si>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</si>
  <si>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</si>
  <si>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</si>
  <si>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</si>
  <si>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</si>
  <si>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</si>
  <si>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</si>
  <si>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</si>
  <si>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</si>
  <si>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</si>
  <si>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</si>
  <si>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</si>
  <si>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</si>
  <si>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</si>
  <si>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</si>
  <si>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</si>
  <si>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</si>
  <si>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</si>
  <si>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</si>
  <si>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</si>
  <si>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</si>
  <si>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</si>
  <si>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</si>
  <si>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</si>
  <si>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</si>
  <si>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</si>
  <si>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</si>
  <si>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</si>
  <si>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</si>
  <si>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</si>
  <si>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</si>
  <si>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</si>
  <si>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</si>
  <si>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</si>
  <si>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</si>
  <si>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</si>
  <si>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</si>
  <si>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</si>
  <si>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</si>
  <si>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</si>
  <si>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</si>
  <si>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</si>
  <si>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</si>
  <si>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</si>
  <si>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</si>
  <si>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</si>
  <si>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</si>
  <si>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</si>
  <si>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</si>
  <si>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</si>
  <si>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</si>
  <si>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</si>
  <si>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</si>
  <si>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</si>
  <si>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</si>
  <si>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</si>
  <si>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</si>
  <si>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</si>
  <si>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</si>
  <si>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</si>
  <si>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</si>
  <si>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</si>
  <si>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</si>
  <si>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</si>
  <si>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</si>
  <si>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</si>
  <si>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</si>
  <si>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</si>
  <si>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</si>
  <si>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</si>
  <si>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</si>
  <si>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</si>
  <si>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</si>
  <si>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</si>
  <si>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</si>
  <si>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</si>
  <si>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</si>
  <si>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</si>
  <si>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</si>
  <si>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</si>
  <si>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</si>
  <si>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</si>
  <si>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</si>
  <si>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</si>
  <si>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</si>
  <si>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</si>
  <si>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</si>
  <si>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</si>
  <si>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</si>
  <si>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</si>
  <si>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</si>
  <si>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</si>
  <si>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</si>
  <si>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</si>
  <si>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</si>
  <si>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</si>
  <si>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</si>
  <si>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</si>
  <si>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</si>
  <si>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</si>
  <si>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</si>
  <si>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</si>
  <si>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</si>
  <si>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</si>
  <si>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</si>
  <si>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</si>
  <si>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</si>
  <si>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</si>
  <si>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</si>
  <si>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</si>
  <si>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</si>
  <si>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</si>
  <si>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</si>
  <si>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</si>
  <si>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</si>
  <si>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</si>
  <si>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</si>
  <si>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</si>
  <si>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</si>
  <si>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</si>
  <si>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</si>
  <si>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</si>
  <si>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</si>
  <si>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</si>
  <si>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</si>
  <si>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</si>
  <si>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</si>
  <si>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</si>
  <si>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</si>
  <si>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</si>
  <si>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</si>
  <si>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</si>
  <si>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</si>
  <si>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</si>
  <si>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</si>
  <si>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</si>
  <si>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</si>
  <si>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</si>
  <si>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</si>
  <si>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</si>
  <si>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</si>
  <si>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</si>
  <si>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</si>
  <si>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</si>
  <si>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</si>
  <si>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</si>
  <si>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</si>
  <si>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</si>
  <si>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</si>
  <si>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</si>
  <si>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</si>
  <si>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</si>
  <si>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</si>
  <si>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</si>
  <si>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</si>
  <si>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</si>
  <si>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</si>
  <si>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</si>
  <si>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</si>
  <si>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</si>
  <si>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</si>
  <si>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</si>
  <si>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</si>
  <si>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</si>
  <si>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</si>
  <si>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</si>
  <si>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</si>
  <si>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</si>
  <si>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</si>
  <si>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</si>
  <si>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</si>
  <si>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</si>
  <si>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</si>
  <si>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</si>
  <si>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</si>
  <si>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</si>
  <si>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</si>
  <si>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</si>
  <si>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</si>
  <si>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</si>
  <si>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</si>
  <si>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</si>
  <si>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</si>
  <si>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</si>
  <si>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</si>
  <si>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</si>
  <si>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</si>
  <si>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</si>
  <si>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</si>
  <si>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</si>
  <si>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</si>
  <si>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</si>
  <si>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</si>
  <si>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</si>
  <si>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</si>
  <si>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</si>
  <si>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</si>
  <si>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</si>
  <si>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</si>
  <si>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</si>
  <si>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</si>
  <si>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</si>
  <si>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</si>
  <si>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</si>
  <si>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</si>
  <si>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</si>
  <si>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</si>
  <si>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</si>
  <si>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</si>
  <si>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</si>
  <si>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</si>
  <si>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</si>
  <si>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</si>
  <si>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</si>
  <si>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</si>
  <si>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</si>
  <si>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</si>
  <si>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</si>
  <si>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</si>
  <si>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</si>
  <si>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</si>
  <si>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</si>
  <si>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</si>
  <si>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</si>
  <si>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</si>
  <si>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</si>
  <si>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</si>
  <si>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</si>
  <si>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</si>
  <si>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</si>
  <si>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</si>
  <si>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</si>
  <si>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</si>
  <si>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</si>
  <si>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</si>
  <si>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</si>
  <si>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</si>
  <si>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</si>
  <si>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</si>
  <si>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</si>
  <si>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</si>
  <si>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</si>
  <si>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</si>
  <si>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</si>
  <si>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</si>
  <si>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</si>
  <si>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</si>
  <si>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</si>
  <si>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</si>
  <si>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</si>
  <si>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</si>
  <si>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</si>
  <si>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</si>
  <si>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</si>
  <si>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</si>
  <si>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</si>
  <si>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</si>
  <si>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</si>
  <si>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</si>
  <si>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</si>
  <si>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</si>
  <si>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</si>
  <si>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</si>
  <si>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</si>
  <si>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</si>
  <si>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</si>
  <si>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</si>
  <si>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</si>
  <si>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</si>
  <si>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</si>
  <si>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</si>
  <si>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</si>
  <si>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</si>
  <si>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</si>
  <si>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</si>
  <si>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</si>
  <si>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</si>
  <si>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</si>
  <si>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</si>
  <si>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</si>
  <si>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</si>
  <si>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</si>
  <si>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</si>
  <si>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</si>
  <si>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</si>
  <si>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</si>
  <si>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</si>
  <si>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</si>
  <si>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</si>
  <si>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</si>
  <si>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</si>
  <si>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</si>
  <si>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</si>
  <si>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</si>
  <si>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</si>
  <si>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</si>
  <si>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</si>
  <si>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</si>
  <si>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</si>
  <si>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</si>
  <si>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</si>
  <si>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</si>
  <si>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</si>
  <si>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</si>
  <si>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</si>
  <si>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</si>
  <si>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</si>
  <si>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</si>
  <si>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</si>
  <si>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</si>
  <si>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</si>
  <si>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</si>
  <si>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</si>
  <si>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</si>
  <si>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</si>
  <si>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</si>
  <si>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</si>
  <si>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</si>
  <si>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</si>
  <si>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</si>
  <si>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</si>
  <si>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</si>
  <si>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</si>
  <si>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</si>
  <si>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</si>
  <si>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</si>
  <si>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</si>
  <si>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</si>
  <si>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</si>
  <si>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</si>
  <si>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</si>
  <si>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</si>
  <si>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</si>
  <si>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</si>
  <si>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</si>
  <si>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</si>
  <si>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</si>
  <si>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</si>
  <si>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</si>
  <si>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</si>
  <si>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</si>
  <si>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</si>
  <si>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</si>
  <si>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</si>
  <si>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</si>
  <si>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</si>
  <si>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</si>
  <si>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</si>
  <si>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</si>
  <si>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</si>
  <si>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</si>
  <si>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</si>
  <si>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</si>
  <si>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</si>
  <si>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</si>
  <si>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</si>
  <si>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</si>
  <si>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</si>
  <si>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</si>
  <si>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</si>
  <si>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</si>
  <si>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</si>
  <si>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</si>
  <si>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</si>
  <si>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</si>
  <si>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</si>
  <si>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</si>
  <si>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</si>
  <si>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</si>
  <si>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</si>
  <si>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</si>
  <si>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</si>
  <si>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</si>
  <si>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</si>
  <si>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</si>
  <si>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</si>
  <si>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</si>
  <si>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</si>
  <si>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</si>
  <si>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</si>
  <si>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</si>
  <si>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</si>
  <si>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</si>
  <si>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</si>
  <si>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</si>
  <si>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</si>
  <si>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</si>
  <si>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</si>
  <si>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</si>
  <si>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</si>
  <si>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</si>
  <si>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</si>
  <si>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</si>
  <si>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</si>
  <si>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</si>
  <si>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</si>
  <si>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</si>
  <si>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</si>
  <si>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</si>
  <si>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</si>
  <si>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</si>
  <si>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</si>
  <si>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</si>
  <si>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</si>
  <si>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</si>
  <si>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</si>
  <si>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</si>
  <si>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</si>
  <si>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</si>
  <si>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</si>
  <si>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</si>
  <si>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</si>
  <si>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</si>
  <si>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</si>
  <si>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</si>
  <si>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</si>
  <si>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</si>
  <si>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</si>
  <si>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</si>
  <si>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</si>
  <si>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</si>
  <si>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</si>
  <si>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</si>
  <si>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</si>
  <si>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</si>
  <si>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</si>
  <si>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</si>
  <si>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</si>
  <si>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</si>
  <si>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</si>
  <si>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</si>
  <si>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</si>
  <si>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</si>
  <si>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</si>
  <si>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</si>
  <si>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</si>
  <si>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</si>
  <si>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</si>
  <si>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</si>
  <si>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</si>
  <si>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</si>
  <si>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</si>
  <si>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</si>
  <si>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</si>
  <si>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</si>
  <si>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</si>
  <si>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</si>
  <si>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</si>
  <si>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</si>
  <si>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</si>
  <si>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</si>
  <si>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</si>
  <si>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</si>
  <si>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</si>
  <si>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</si>
  <si>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</si>
  <si>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</si>
  <si>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</si>
  <si>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</si>
  <si>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</si>
  <si>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</si>
  <si>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</si>
  <si>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</si>
  <si>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</si>
  <si>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</si>
  <si>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</si>
  <si>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</si>
  <si>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</si>
  <si>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</si>
  <si>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</si>
  <si>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</si>
  <si>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</si>
  <si>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</si>
  <si>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</si>
  <si>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</si>
  <si>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</si>
  <si>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</si>
  <si>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</si>
  <si>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</si>
  <si>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</si>
  <si>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</si>
  <si>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</si>
  <si>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</si>
  <si>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</si>
  <si>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</si>
  <si>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</si>
  <si>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</si>
  <si>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</si>
  <si>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</si>
  <si>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</si>
  <si>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</si>
  <si>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</si>
  <si>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</si>
  <si>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</si>
  <si>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</si>
  <si>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</si>
  <si>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</si>
  <si>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</si>
  <si>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</si>
  <si>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</si>
  <si>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</si>
  <si>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</si>
  <si>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</si>
  <si>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</si>
  <si>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</si>
  <si>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</si>
  <si>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</si>
  <si>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</si>
  <si>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</si>
  <si>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</si>
  <si>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</si>
  <si>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</si>
  <si>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</si>
  <si>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</si>
  <si>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</si>
  <si>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</si>
  <si>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</si>
  <si>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</si>
  <si>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</si>
  <si>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</si>
  <si>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</si>
  <si>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</si>
  <si>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</si>
  <si>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</si>
  <si>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</si>
  <si>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</si>
  <si>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</si>
  <si>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</si>
  <si>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</si>
  <si>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</si>
  <si>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</si>
  <si>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</si>
  <si>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</si>
  <si>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</si>
  <si>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</si>
  <si>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</si>
  <si>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</si>
  <si>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</si>
  <si>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</si>
  <si>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</si>
  <si>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</si>
  <si>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</si>
  <si>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</si>
  <si>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</si>
  <si>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</si>
  <si>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</si>
  <si>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</si>
  <si>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</si>
  <si>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</si>
  <si>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</si>
  <si>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</si>
  <si>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</si>
  <si>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</si>
  <si>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</si>
  <si>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</si>
  <si>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</si>
  <si>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</si>
  <si>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</si>
  <si>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</si>
  <si>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</si>
  <si>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</si>
  <si>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</si>
  <si>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</si>
  <si>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</si>
  <si>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</si>
  <si>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</si>
  <si>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</si>
  <si>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</si>
  <si>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</si>
  <si>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</si>
  <si>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</si>
  <si>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</si>
  <si>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</si>
  <si>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</si>
  <si>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</si>
  <si>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</si>
  <si>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</si>
  <si>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</si>
  <si>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</si>
  <si>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</si>
  <si>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</si>
  <si>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</si>
  <si>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</si>
  <si>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</si>
  <si>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</si>
  <si>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</si>
  <si>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</si>
  <si>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</si>
  <si>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</si>
  <si>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</si>
  <si>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</si>
  <si>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</si>
  <si>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</si>
  <si>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</si>
  <si>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</si>
  <si>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</si>
  <si>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</si>
  <si>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</si>
  <si>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</si>
  <si>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</si>
  <si>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</si>
  <si>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</si>
  <si>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</si>
  <si>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</si>
  <si>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</si>
  <si>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</si>
  <si>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</si>
  <si>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</si>
  <si>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</si>
  <si>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</si>
  <si>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</si>
  <si>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</si>
  <si>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</si>
  <si>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</si>
  <si>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</si>
  <si>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</si>
  <si>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</si>
  <si>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</si>
  <si>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</si>
  <si>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</si>
  <si>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</si>
  <si>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</si>
  <si>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</si>
  <si>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</si>
  <si>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</si>
  <si>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</si>
  <si>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</si>
  <si>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</si>
  <si>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</si>
  <si>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</si>
  <si>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</si>
  <si>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</si>
  <si>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</si>
  <si>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</si>
  <si>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</si>
  <si>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</si>
  <si>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</si>
  <si>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</si>
  <si>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</si>
  <si>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</si>
  <si>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</si>
  <si>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</si>
  <si>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</si>
  <si>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</si>
  <si>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</si>
  <si>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</si>
  <si>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</si>
  <si>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</si>
  <si>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</si>
  <si>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</si>
  <si>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</si>
  <si>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</si>
  <si>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</si>
  <si>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</si>
  <si>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</si>
  <si>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</si>
  <si>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</si>
  <si>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</si>
  <si>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</si>
  <si>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</si>
  <si>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</si>
  <si>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</si>
  <si>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</si>
  <si>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</si>
  <si>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</si>
  <si>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</si>
  <si>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</si>
  <si>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</si>
  <si>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</si>
  <si>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</si>
  <si>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</si>
  <si>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</si>
  <si>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</si>
  <si>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</si>
  <si>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</si>
  <si>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</si>
  <si>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</si>
  <si>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</si>
  <si>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</si>
  <si>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</si>
  <si>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</si>
  <si>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</si>
  <si>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</si>
  <si>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</si>
  <si>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</si>
  <si>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</si>
  <si>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</si>
  <si>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</si>
  <si>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</si>
  <si>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</si>
  <si>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</si>
  <si>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</si>
  <si>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</si>
  <si>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</si>
  <si>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</si>
  <si>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</si>
  <si>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</si>
  <si>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</si>
  <si>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</si>
  <si>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</si>
  <si>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</si>
  <si>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</si>
  <si>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</si>
  <si>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</si>
  <si>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</si>
  <si>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</si>
  <si>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</si>
  <si>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</si>
  <si>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</si>
  <si>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</si>
  <si>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</si>
  <si>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</si>
  <si>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</si>
  <si>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</si>
  <si>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</si>
  <si>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</si>
  <si>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</si>
  <si>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</si>
  <si>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</si>
  <si>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</si>
  <si>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</si>
  <si>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</si>
  <si>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</si>
  <si>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</si>
  <si>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</si>
  <si>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</si>
  <si>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</si>
  <si>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</si>
  <si>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</si>
  <si>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</si>
  <si>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</si>
  <si>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</si>
  <si>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</si>
  <si>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</si>
  <si>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</si>
  <si>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</si>
  <si>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</si>
  <si>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</si>
  <si>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</si>
  <si>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</si>
  <si>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</si>
  <si>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</si>
  <si>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</si>
  <si>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</si>
  <si>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</si>
  <si>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</si>
  <si>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</si>
  <si>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</si>
  <si>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</si>
  <si>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</si>
  <si>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</si>
  <si>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</si>
  <si>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</si>
  <si>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</si>
  <si>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</si>
  <si>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</si>
  <si>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</si>
  <si>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</si>
  <si>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</si>
  <si>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</si>
  <si>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</si>
  <si>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</si>
  <si>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</si>
  <si>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</si>
  <si>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</si>
  <si>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</si>
  <si>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</si>
  <si>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</si>
  <si>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</si>
  <si>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</si>
  <si>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</si>
  <si>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</si>
  <si>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</si>
  <si>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</si>
  <si>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</si>
  <si>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</si>
  <si>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</si>
  <si>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</si>
  <si>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</si>
  <si>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</si>
  <si>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</si>
  <si>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</si>
  <si>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</si>
  <si>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</si>
  <si>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</si>
  <si>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</si>
  <si>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</si>
  <si>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</si>
  <si>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</si>
  <si>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</si>
  <si>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</si>
  <si>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</si>
  <si>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</si>
  <si>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</si>
  <si>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</si>
  <si>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</si>
  <si>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</si>
  <si>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</si>
  <si>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</si>
  <si>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</si>
  <si>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</si>
  <si>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</si>
  <si>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</si>
  <si>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</si>
  <si>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</si>
  <si>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</si>
  <si>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</si>
  <si>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</si>
  <si>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</si>
  <si>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</si>
  <si>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</si>
  <si>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</si>
  <si>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</si>
  <si>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</si>
  <si>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</si>
  <si>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</si>
  <si>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</si>
  <si>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</si>
  <si>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</si>
  <si>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</si>
  <si>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</si>
  <si>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</si>
  <si>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</si>
  <si>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</si>
  <si>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</si>
  <si>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</si>
  <si>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</si>
  <si>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</si>
  <si>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</si>
  <si>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</si>
  <si>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</si>
  <si>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</si>
  <si>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</si>
  <si>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</si>
  <si>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</si>
  <si>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</si>
  <si>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</si>
  <si>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</si>
  <si>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</si>
  <si>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</si>
  <si>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</si>
  <si>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</si>
  <si>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</si>
  <si>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</si>
  <si>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</si>
  <si>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</si>
  <si>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</si>
  <si>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</si>
  <si>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</si>
  <si>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</si>
  <si>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</si>
  <si>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</si>
  <si>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</si>
  <si>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</si>
  <si>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</si>
  <si>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</si>
  <si>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</si>
  <si>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</si>
  <si>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</si>
  <si>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</si>
  <si>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</si>
  <si>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</si>
  <si>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</si>
  <si>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</si>
  <si>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</si>
  <si>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</si>
  <si>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</si>
  <si>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</si>
  <si>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</si>
  <si>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</si>
  <si>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</si>
  <si>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</si>
  <si>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</si>
  <si>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</si>
  <si>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</si>
  <si>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</si>
  <si>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</si>
  <si>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</si>
  <si>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</si>
  <si>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</si>
  <si>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</si>
  <si>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</si>
  <si>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</si>
  <si>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</si>
  <si>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</si>
  <si>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</si>
  <si>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</si>
  <si>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</si>
  <si>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</si>
  <si>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</si>
  <si>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</si>
  <si>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</si>
  <si>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</si>
  <si>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</si>
  <si>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</si>
  <si>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</si>
  <si>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</si>
  <si>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</si>
  <si>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</si>
  <si>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</si>
  <si>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</si>
  <si>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</si>
  <si>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</si>
  <si>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</si>
  <si>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</si>
  <si>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</si>
  <si>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</si>
  <si>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</si>
  <si>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</si>
  <si>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</si>
  <si>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</si>
  <si>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</si>
  <si>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</si>
  <si>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</si>
  <si>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</si>
  <si>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</si>
  <si>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</si>
  <si>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</si>
  <si>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</si>
  <si>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</si>
  <si>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</si>
  <si>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</si>
  <si>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</si>
  <si>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</si>
  <si>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</si>
  <si>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</si>
  <si>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</si>
  <si>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</si>
  <si>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</si>
  <si>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</si>
  <si>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</si>
  <si>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</si>
  <si>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</si>
  <si>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</si>
  <si>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</si>
  <si>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</si>
  <si>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</si>
  <si>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</si>
  <si>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</si>
  <si>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</si>
  <si>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</si>
  <si>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</si>
  <si>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</si>
  <si>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</si>
  <si>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</si>
  <si>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</si>
  <si>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</si>
  <si>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</si>
  <si>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</si>
  <si>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</si>
  <si>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</si>
  <si>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</si>
  <si>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</si>
  <si>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</si>
  <si>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</si>
  <si>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</si>
  <si>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</si>
  <si>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</si>
  <si>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</si>
  <si>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</si>
  <si>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</si>
  <si>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</si>
  <si>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</si>
  <si>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</si>
  <si>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</si>
  <si>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</si>
  <si>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</si>
  <si>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</si>
  <si>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</si>
  <si>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</si>
  <si>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</si>
  <si>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</si>
  <si>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</si>
  <si>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</si>
  <si>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</si>
  <si>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</si>
  <si>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</si>
  <si>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</si>
  <si>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</si>
  <si>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</si>
  <si>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</si>
  <si>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</si>
  <si>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</si>
  <si>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</si>
  <si>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</si>
  <si>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</si>
  <si>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</si>
  <si>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</si>
  <si>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</si>
  <si>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</si>
  <si>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</si>
  <si>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</si>
  <si>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</si>
  <si>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</si>
  <si>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</si>
  <si>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</si>
  <si>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</si>
  <si>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</si>
  <si>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</si>
  <si>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</si>
  <si>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</si>
  <si>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</si>
  <si>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</si>
  <si>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</si>
  <si>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</si>
  <si>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</si>
  <si>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</si>
  <si>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</si>
  <si>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</si>
  <si>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</si>
  <si>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</si>
  <si>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</si>
  <si>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</si>
  <si>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</si>
  <si>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</si>
  <si>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</si>
  <si>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</si>
  <si>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</si>
  <si>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</si>
  <si>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</si>
  <si>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</si>
  <si>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</si>
  <si>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</si>
  <si>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</si>
  <si>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</si>
  <si>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</si>
  <si>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</si>
  <si>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</si>
  <si>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</si>
  <si>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</si>
  <si>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</si>
  <si>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</si>
  <si>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</si>
  <si>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</si>
  <si>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</si>
  <si>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</si>
  <si>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</si>
  <si>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</si>
  <si>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</si>
  <si>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</si>
  <si>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</si>
  <si>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</si>
  <si>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</si>
  <si>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</si>
  <si>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</si>
  <si>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</si>
  <si>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</si>
  <si>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</si>
  <si>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</si>
  <si>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</si>
  <si>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</si>
  <si>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</si>
  <si>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</si>
  <si>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</si>
  <si>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</si>
  <si>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</si>
  <si>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</si>
  <si>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</si>
  <si>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</si>
  <si>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</si>
  <si>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</si>
  <si>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</si>
  <si>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</si>
  <si>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</si>
  <si>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</si>
  <si>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</si>
  <si>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</si>
  <si>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</si>
  <si>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</si>
  <si>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</si>
  <si>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</si>
  <si>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</si>
  <si>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</si>
  <si>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</si>
  <si>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</si>
  <si>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</si>
  <si>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</si>
  <si>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</si>
  <si>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</si>
  <si>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</si>
  <si>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</si>
  <si>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</si>
  <si>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</si>
  <si>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</si>
  <si>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</si>
  <si>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</si>
  <si>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</si>
  <si>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</si>
  <si>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</si>
  <si>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</si>
  <si>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</si>
  <si>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</si>
  <si>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</si>
  <si>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</si>
  <si>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</si>
  <si>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</si>
  <si>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</si>
  <si>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</si>
  <si>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</si>
  <si>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</si>
  <si>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</si>
  <si>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</si>
  <si>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</si>
  <si>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</si>
  <si>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</si>
  <si>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</si>
  <si>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</si>
  <si>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</si>
  <si>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</si>
  <si>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</si>
  <si>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</si>
  <si>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</si>
  <si>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</si>
  <si>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</si>
  <si>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</si>
  <si>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</si>
  <si>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</si>
  <si>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</si>
  <si>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</si>
  <si>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</si>
  <si>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</si>
  <si>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</si>
  <si>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</si>
  <si>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</si>
  <si>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</si>
  <si>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</si>
  <si>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</si>
  <si>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</si>
  <si>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</si>
  <si>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</si>
  <si>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</si>
  <si>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</si>
  <si>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</si>
  <si>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</si>
  <si>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</si>
  <si>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</si>
  <si>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</si>
  <si>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</si>
  <si>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</si>
  <si>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</si>
  <si>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</si>
  <si>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</si>
  <si>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</si>
  <si>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</si>
  <si>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</si>
  <si>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</si>
  <si>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</si>
  <si>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</si>
  <si>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</si>
  <si>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</si>
  <si>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</si>
  <si>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</si>
  <si>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</si>
  <si>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</si>
  <si>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</si>
  <si>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</si>
  <si>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</si>
  <si>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</si>
  <si>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</si>
  <si>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</si>
  <si>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</si>
  <si>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</si>
  <si>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</si>
  <si>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</si>
  <si>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</si>
  <si>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</si>
  <si>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</si>
  <si>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</si>
  <si>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</si>
  <si>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</si>
  <si>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</si>
  <si>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</si>
  <si>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</si>
  <si>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</si>
  <si>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</si>
  <si>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</si>
  <si>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</si>
  <si>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</si>
  <si>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</si>
  <si>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</si>
  <si>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</si>
  <si>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</si>
  <si>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</si>
  <si>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</si>
  <si>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</si>
  <si>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</si>
  <si>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</si>
  <si>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</si>
  <si>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</si>
  <si>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</si>
  <si>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</si>
  <si>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</si>
  <si>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</si>
  <si>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</si>
  <si>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</si>
  <si>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</si>
  <si>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</si>
  <si>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</si>
  <si>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</si>
  <si>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</si>
  <si>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</si>
  <si>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</si>
  <si>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</si>
  <si>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</si>
  <si>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</si>
  <si>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</si>
  <si>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</si>
  <si>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</si>
  <si>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</si>
  <si>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</si>
  <si>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</si>
  <si>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</si>
  <si>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</si>
  <si>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</si>
  <si>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</si>
  <si>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</si>
  <si>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</si>
  <si>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</si>
  <si>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</si>
  <si>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</si>
  <si>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</si>
  <si>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</si>
  <si>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</si>
  <si>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</si>
  <si>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</si>
  <si>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</si>
  <si>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</si>
  <si>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</si>
  <si>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</si>
  <si>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</si>
  <si>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</si>
  <si>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</si>
  <si>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</si>
  <si>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</si>
  <si>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</si>
  <si>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</si>
  <si>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</si>
  <si>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</si>
  <si>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</si>
  <si>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</si>
  <si>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</si>
  <si>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</si>
  <si>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</si>
  <si>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</si>
  <si>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</si>
  <si>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</si>
  <si>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</si>
  <si>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</si>
  <si>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</si>
  <si>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</si>
  <si>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</si>
  <si>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</si>
  <si>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</si>
  <si>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</si>
  <si>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</si>
  <si>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</si>
  <si>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</si>
  <si>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</si>
  <si>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</si>
  <si>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</si>
  <si>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</si>
  <si>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</si>
  <si>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</si>
  <si>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</si>
  <si>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</si>
  <si>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</si>
  <si>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</si>
  <si>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</si>
  <si>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</si>
  <si>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</si>
  <si>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</si>
  <si>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</si>
  <si>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</si>
  <si>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</si>
  <si>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</si>
  <si>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</si>
  <si>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</si>
  <si>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</si>
  <si>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</si>
  <si>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</si>
  <si>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</si>
  <si>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</si>
  <si>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</si>
  <si>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</si>
  <si>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</si>
  <si>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</si>
  <si>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</si>
  <si>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</si>
  <si>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</si>
  <si>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</si>
  <si>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</si>
  <si>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</si>
  <si>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</si>
  <si>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</si>
  <si>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</si>
  <si>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</si>
  <si>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</si>
  <si>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</si>
  <si>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</si>
  <si>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</si>
  <si>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</si>
  <si>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</si>
  <si>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</si>
  <si>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</si>
  <si>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</si>
  <si>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</si>
  <si>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</si>
  <si>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</si>
  <si>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</si>
  <si>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</si>
  <si>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</si>
  <si>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</si>
  <si>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</si>
  <si>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</si>
  <si>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</si>
  <si>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</si>
  <si>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</si>
  <si>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</si>
  <si>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</si>
  <si>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</si>
  <si>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</si>
  <si>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</si>
  <si>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</si>
  <si>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</si>
  <si>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</si>
  <si>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</si>
  <si>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</si>
  <si>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</si>
  <si>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</si>
  <si>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</si>
  <si>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</si>
  <si>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</si>
  <si>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</si>
  <si>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</si>
  <si>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</si>
  <si>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</si>
  <si>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</si>
  <si>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</si>
  <si>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</si>
  <si>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</si>
  <si>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</si>
  <si>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</si>
  <si>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</si>
  <si>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</si>
  <si>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</si>
  <si>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</si>
  <si>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</si>
  <si>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</si>
  <si>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</si>
  <si>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</si>
  <si>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</si>
  <si>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</si>
  <si>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</si>
  <si>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</si>
  <si>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</si>
  <si>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</si>
  <si>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</si>
  <si>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</si>
  <si>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</si>
  <si>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</si>
  <si>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</si>
  <si>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</si>
  <si>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</si>
  <si>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</si>
  <si>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</si>
  <si>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</si>
  <si>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</si>
  <si>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</si>
  <si>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</si>
  <si>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</si>
  <si>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</si>
  <si>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</si>
  <si>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</si>
  <si>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</si>
  <si>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</si>
  <si>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</si>
  <si>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</si>
  <si>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</si>
  <si>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</si>
  <si>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</si>
  <si>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</si>
  <si>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</si>
  <si>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</si>
  <si>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</si>
  <si>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</si>
  <si>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</si>
  <si>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</si>
  <si>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</si>
  <si>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</si>
  <si>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</si>
  <si>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</si>
  <si>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</si>
  <si>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</si>
  <si>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</si>
  <si>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</si>
  <si>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</si>
  <si>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</si>
  <si>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</si>
  <si>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</si>
  <si>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</si>
  <si>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</si>
  <si>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</si>
  <si>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</si>
  <si>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</si>
  <si>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</si>
  <si>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</si>
  <si>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</si>
  <si>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</si>
  <si>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</si>
  <si>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</si>
  <si>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</si>
  <si>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</si>
  <si>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</si>
  <si>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</si>
  <si>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</si>
  <si>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</si>
  <si>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</si>
  <si>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</si>
  <si>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</si>
  <si>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</si>
  <si>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</si>
  <si>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</si>
  <si>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</si>
  <si>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</si>
  <si>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</si>
  <si>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</si>
  <si>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</si>
  <si>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</si>
  <si>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</si>
  <si>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</si>
  <si>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</si>
  <si>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</si>
  <si>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</si>
  <si>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</si>
  <si>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</si>
  <si>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</si>
  <si>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</si>
  <si>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</si>
  <si>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</si>
  <si>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</si>
  <si>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</si>
  <si>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</si>
  <si>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</si>
  <si>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</si>
  <si>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</si>
  <si>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</si>
  <si>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</si>
  <si>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</si>
  <si>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</si>
  <si>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</si>
  <si>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</si>
  <si>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</si>
  <si>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</si>
  <si>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</si>
  <si>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</si>
  <si>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</si>
  <si>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</si>
  <si>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</si>
  <si>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</si>
  <si>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</si>
  <si>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</si>
  <si>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</si>
  <si>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</si>
  <si>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</si>
  <si>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</si>
  <si>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</si>
  <si>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</si>
  <si>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</si>
  <si>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</si>
  <si>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</si>
  <si>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</si>
  <si>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</si>
  <si>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</si>
  <si>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</si>
  <si>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</si>
  <si>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</si>
  <si>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</si>
  <si>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</si>
  <si>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</si>
  <si>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</si>
  <si>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</si>
  <si>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</si>
  <si>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</si>
  <si>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</si>
  <si>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</si>
  <si>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</si>
  <si>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</si>
  <si>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</si>
  <si>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</si>
  <si>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</si>
  <si>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</si>
  <si>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</si>
  <si>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</si>
  <si>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</si>
  <si>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</si>
  <si>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</si>
  <si>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</si>
  <si>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</si>
  <si>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</si>
  <si>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</si>
  <si>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</si>
  <si>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</si>
  <si>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</si>
  <si>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</si>
  <si>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</si>
  <si>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</si>
  <si>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</si>
  <si>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</si>
  <si>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</si>
  <si>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</si>
  <si>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</si>
  <si>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</si>
  <si>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</si>
  <si>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</si>
  <si>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</si>
  <si>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</si>
  <si>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</si>
  <si>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</si>
  <si>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</si>
  <si>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</si>
  <si>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</si>
  <si>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</si>
  <si>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</si>
  <si>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</si>
  <si>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</si>
  <si>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</si>
  <si>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</si>
  <si>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</si>
  <si>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</si>
  <si>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</si>
  <si>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</si>
  <si>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</si>
  <si>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</si>
  <si>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</si>
  <si>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</si>
  <si>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</si>
  <si>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</si>
  <si>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</si>
  <si>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</si>
  <si>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</si>
  <si>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</si>
  <si>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</si>
  <si>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</si>
  <si>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</si>
  <si>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</si>
  <si>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</si>
  <si>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</si>
  <si>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</si>
  <si>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</si>
  <si>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</si>
  <si>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</si>
  <si>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</si>
  <si>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</si>
  <si>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</si>
  <si>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</si>
  <si>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</si>
  <si>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</si>
  <si>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</si>
  <si>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</si>
  <si>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</si>
  <si>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</si>
  <si>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</si>
  <si>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</si>
  <si>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</si>
  <si>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</si>
  <si>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</si>
  <si>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</si>
  <si>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</si>
  <si>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</si>
  <si>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</si>
  <si>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</si>
  <si>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</si>
  <si>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</si>
  <si>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</si>
  <si>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</si>
  <si>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</si>
  <si>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</si>
  <si>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</si>
  <si>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</si>
  <si>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</si>
  <si>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</si>
  <si>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</si>
  <si>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</si>
  <si>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</si>
  <si>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</si>
  <si>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</si>
  <si>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</si>
  <si>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</si>
  <si>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</si>
  <si>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</si>
  <si>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</si>
  <si>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</si>
  <si>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</si>
  <si>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</si>
  <si>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</si>
  <si>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</si>
  <si>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</si>
  <si>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</si>
  <si>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</si>
  <si>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</si>
  <si>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</si>
  <si>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</si>
  <si>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</si>
  <si>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</si>
  <si>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</si>
  <si>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</si>
  <si>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</si>
  <si>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</si>
  <si>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</si>
  <si>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</si>
  <si>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</si>
  <si>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</si>
  <si>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</si>
  <si>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</si>
  <si>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</si>
  <si>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</si>
  <si>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</si>
  <si>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</si>
  <si>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</si>
  <si>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</si>
  <si>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</si>
  <si>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</si>
  <si>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</si>
  <si>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</si>
  <si>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</si>
  <si>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</si>
  <si>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</si>
  <si>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</si>
  <si>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</si>
  <si>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</si>
  <si>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</si>
  <si>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</si>
  <si>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</si>
  <si>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</si>
  <si>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</si>
  <si>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</si>
  <si>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</si>
  <si>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</si>
  <si>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</si>
  <si>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</si>
  <si>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</si>
  <si>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</si>
  <si>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</si>
  <si>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</si>
  <si>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</si>
  <si>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</si>
  <si>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</si>
  <si>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</si>
  <si>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</si>
  <si>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</si>
  <si>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</si>
  <si>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</si>
  <si>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</si>
  <si>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</si>
  <si>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</si>
  <si>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</si>
  <si>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</si>
  <si>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</si>
  <si>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</si>
  <si>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</si>
  <si>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</si>
  <si>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</si>
  <si>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</si>
  <si>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</si>
  <si>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</si>
  <si>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</si>
  <si>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</si>
  <si>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</si>
  <si>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</si>
  <si>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</si>
  <si>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</si>
  <si>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</si>
  <si>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</si>
  <si>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</si>
  <si>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</si>
  <si>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</si>
  <si>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</si>
  <si>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</si>
  <si>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</si>
  <si>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</si>
  <si>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</si>
  <si>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</si>
  <si>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</si>
  <si>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</si>
  <si>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</si>
  <si>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</si>
  <si>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</si>
  <si>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</si>
  <si>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</si>
  <si>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</si>
  <si>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</si>
  <si>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</si>
  <si>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</si>
  <si>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</si>
  <si>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</si>
  <si>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</si>
  <si>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</si>
  <si>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</si>
  <si>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</si>
  <si>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</si>
  <si>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</si>
  <si>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</si>
  <si>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</si>
  <si>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</si>
  <si>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</si>
  <si>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</si>
  <si>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</si>
  <si>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</si>
  <si>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</si>
  <si>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</si>
  <si>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</si>
  <si>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</si>
  <si>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</si>
  <si>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</si>
  <si>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</si>
  <si>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</si>
  <si>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</si>
  <si>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</si>
  <si>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</si>
  <si>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</si>
  <si>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</si>
  <si>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</si>
  <si>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</si>
  <si>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</si>
  <si>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</si>
  <si>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</si>
  <si>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</si>
  <si>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</si>
  <si>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</si>
  <si>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</si>
  <si>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</si>
  <si>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</si>
  <si>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</si>
  <si>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</si>
  <si>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</si>
  <si>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</si>
  <si>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</si>
  <si>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</si>
  <si>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</si>
  <si>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</si>
  <si>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</si>
  <si>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</si>
  <si>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</si>
  <si>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</si>
  <si>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</si>
  <si>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</si>
  <si>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</si>
  <si>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</si>
  <si>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</si>
  <si>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</si>
  <si>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</si>
  <si>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</si>
  <si>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</si>
  <si>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</si>
  <si>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</si>
  <si>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</si>
  <si>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</si>
  <si>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</si>
  <si>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</si>
  <si>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</si>
  <si>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</si>
  <si>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</si>
  <si>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</si>
  <si>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</si>
  <si>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</si>
  <si>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</si>
  <si>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</si>
  <si>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</si>
  <si>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</si>
  <si>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</si>
  <si>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</si>
  <si>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</si>
  <si>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</si>
  <si>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</si>
  <si>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</si>
  <si>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</si>
  <si>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</si>
  <si>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</si>
  <si>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</si>
  <si>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</si>
  <si>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</si>
  <si>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</si>
  <si>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</si>
  <si>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</si>
  <si>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</si>
  <si>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</si>
  <si>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</si>
  <si>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</si>
  <si>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</si>
  <si>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</si>
  <si>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</si>
  <si>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</si>
  <si>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</si>
  <si>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</si>
  <si>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</si>
  <si>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</si>
  <si>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</si>
  <si>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</si>
  <si>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</si>
  <si>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</si>
  <si>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</si>
  <si>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</si>
  <si>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</si>
  <si>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</si>
  <si>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</si>
  <si>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</si>
  <si>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</si>
  <si>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</si>
  <si>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</si>
  <si>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</si>
  <si>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</si>
  <si>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</si>
  <si>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</si>
  <si>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</si>
  <si>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</si>
  <si>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</si>
  <si>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</si>
  <si>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</si>
  <si>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</si>
  <si>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</si>
  <si>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</si>
  <si>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</si>
  <si>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</si>
  <si>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</si>
  <si>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</si>
  <si>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</si>
  <si>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</si>
  <si>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</si>
  <si>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</si>
  <si>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</si>
  <si>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</si>
  <si>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</si>
  <si>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</si>
  <si>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</si>
  <si>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</si>
  <si>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</si>
  <si>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</si>
  <si>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</si>
  <si>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</si>
  <si>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</si>
  <si>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</si>
  <si>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</si>
  <si>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</si>
  <si>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</si>
  <si>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</si>
  <si>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</si>
  <si>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</si>
  <si>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</si>
  <si>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</si>
  <si>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</si>
  <si>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</si>
  <si>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</si>
  <si>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</si>
  <si>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</si>
  <si>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</si>
  <si>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</si>
  <si>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</si>
  <si>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</si>
  <si>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</si>
  <si>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</si>
  <si>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</si>
  <si>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</si>
  <si>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</si>
  <si>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</si>
  <si>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</si>
  <si>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</si>
  <si>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</si>
  <si>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</si>
  <si>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</si>
  <si>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</si>
  <si>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</si>
  <si>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</si>
  <si>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</si>
  <si>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</si>
  <si>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</si>
  <si>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</si>
  <si>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</si>
  <si>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</si>
  <si>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</si>
  <si>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</si>
  <si>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</si>
  <si>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</si>
  <si>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</si>
  <si>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</si>
  <si>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</si>
  <si>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</si>
  <si>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</si>
  <si>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</si>
  <si>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</si>
  <si>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</si>
  <si>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</si>
  <si>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</si>
  <si>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</si>
  <si>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</si>
  <si>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</si>
  <si>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</si>
  <si>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</si>
  <si>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</si>
  <si>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</si>
  <si>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</si>
  <si>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</si>
  <si>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</si>
  <si>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</si>
  <si>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</si>
  <si>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</si>
  <si>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</si>
  <si>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</si>
  <si>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</si>
  <si>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</si>
  <si>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</si>
  <si>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</si>
  <si>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</si>
  <si>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</si>
  <si>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</si>
  <si>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</si>
  <si>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</si>
  <si>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</si>
  <si>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</si>
  <si>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</si>
  <si>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</si>
  <si>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</si>
  <si>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</si>
  <si>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</si>
  <si>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</si>
  <si>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</si>
  <si>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</si>
  <si>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</si>
  <si>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</si>
  <si>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</si>
  <si>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</si>
  <si>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</si>
  <si>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</si>
  <si>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</si>
  <si>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</si>
  <si>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</si>
  <si>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</si>
  <si>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</si>
  <si>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</si>
  <si>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</si>
  <si>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</si>
  <si>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</si>
  <si>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</si>
  <si>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</si>
  <si>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</si>
  <si>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</si>
  <si>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</si>
  <si>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</si>
  <si>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</si>
  <si>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</si>
  <si>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</si>
  <si>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</si>
  <si>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</si>
  <si>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</si>
  <si>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</si>
  <si>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</si>
  <si>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</si>
  <si>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</si>
  <si>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</si>
  <si>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</si>
  <si>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</si>
  <si>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</si>
  <si>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</si>
  <si>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</si>
  <si>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</si>
  <si>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</si>
  <si>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</si>
  <si>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</si>
  <si>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</si>
  <si>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</si>
  <si>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</si>
  <si>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</si>
  <si>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</si>
  <si>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</si>
  <si>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</si>
  <si>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</si>
  <si>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</si>
  <si>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</si>
  <si>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</si>
  <si>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</si>
  <si>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</si>
  <si>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</si>
  <si>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</si>
  <si>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</si>
  <si>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</si>
  <si>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</si>
  <si>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</si>
  <si>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</si>
  <si>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</si>
  <si>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</si>
  <si>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</si>
  <si>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</si>
  <si>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</si>
  <si>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</si>
  <si>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</si>
  <si>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</si>
  <si>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</si>
  <si>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</si>
  <si>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</si>
  <si>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</si>
  <si>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</si>
  <si>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</si>
  <si>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</si>
  <si>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</si>
  <si>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</si>
  <si>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</si>
  <si>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</si>
  <si>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</si>
  <si>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</si>
  <si>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</si>
  <si>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</si>
  <si>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</si>
  <si>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</si>
  <si>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</si>
  <si>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</si>
  <si>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</si>
  <si>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</si>
  <si>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</si>
  <si>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</si>
  <si>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</si>
  <si>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</si>
  <si>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</si>
  <si>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</si>
  <si>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</si>
  <si>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</si>
  <si>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</si>
  <si>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</si>
  <si>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</si>
  <si>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</si>
  <si>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</si>
  <si>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</si>
  <si>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</si>
  <si>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</si>
  <si>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</si>
  <si>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</si>
  <si>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</si>
  <si>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</si>
  <si>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</si>
  <si>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</si>
  <si>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</si>
  <si>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</si>
  <si>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</si>
  <si>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</si>
  <si>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</si>
  <si>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</si>
  <si>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</si>
  <si>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</si>
  <si>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</si>
  <si>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</si>
  <si>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</si>
  <si>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</si>
  <si>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</si>
  <si>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</si>
  <si>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</si>
  <si>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</si>
  <si>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</si>
  <si>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</si>
  <si>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</si>
  <si>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</si>
  <si>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</si>
  <si>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</si>
  <si>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</si>
  <si>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</si>
  <si>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</si>
  <si>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</si>
  <si>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</si>
  <si>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</si>
  <si>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</si>
  <si>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</si>
  <si>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</si>
  <si>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</si>
  <si>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</si>
  <si>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</si>
  <si>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</si>
  <si>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</si>
  <si>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</si>
  <si>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</si>
  <si>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</si>
  <si>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</si>
  <si>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</si>
  <si>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</si>
  <si>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</si>
  <si>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</si>
  <si>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</si>
  <si>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</si>
  <si>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</si>
  <si>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</si>
  <si>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</si>
  <si>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</si>
  <si>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</si>
  <si>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</si>
  <si>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</si>
  <si>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</si>
  <si>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</si>
  <si>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</si>
  <si>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</si>
  <si>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</si>
  <si>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</si>
  <si>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</si>
  <si>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</si>
  <si>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</si>
  <si>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</si>
  <si>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</si>
  <si>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</si>
  <si>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</si>
  <si>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</si>
  <si>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</si>
  <si>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</si>
  <si>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</si>
  <si>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</si>
  <si>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</si>
  <si>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</si>
  <si>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</si>
  <si>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</si>
  <si>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</si>
  <si>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</si>
  <si>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</si>
  <si>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</si>
  <si>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</si>
  <si>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</si>
  <si>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</si>
  <si>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</si>
  <si>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</si>
  <si>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</si>
  <si>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</si>
  <si>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</si>
  <si>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</si>
  <si>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</si>
  <si>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</si>
  <si>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</si>
  <si>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</si>
  <si>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</si>
  <si>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</si>
  <si>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</si>
  <si>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</si>
  <si>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</si>
  <si>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</si>
  <si>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</si>
  <si>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</si>
  <si>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</si>
  <si>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</si>
  <si>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</si>
  <si>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</si>
  <si>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</si>
  <si>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</si>
  <si>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</si>
  <si>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</si>
  <si>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</si>
  <si>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</si>
  <si>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</si>
  <si>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</si>
  <si>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</si>
  <si>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</si>
  <si>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</si>
  <si>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</si>
  <si>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</si>
  <si>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</si>
  <si>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</si>
  <si>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</si>
  <si>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</si>
  <si>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</si>
  <si>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</si>
  <si>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</si>
  <si>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</si>
  <si>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</si>
  <si>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</si>
  <si>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</si>
  <si>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</si>
  <si>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</si>
  <si>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</si>
  <si>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</si>
  <si>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</si>
  <si>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</si>
  <si>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</si>
  <si>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</si>
  <si>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</si>
  <si>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</si>
  <si>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</si>
  <si>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</si>
  <si>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</si>
  <si>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</si>
  <si>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</si>
  <si>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</si>
  <si>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</si>
  <si>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</si>
  <si>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</si>
  <si>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</si>
  <si>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</si>
  <si>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</si>
  <si>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</si>
  <si>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</si>
  <si>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</si>
  <si>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</si>
  <si>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</si>
  <si>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</si>
  <si>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</si>
  <si>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</si>
  <si>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</si>
  <si>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</si>
  <si>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</si>
  <si>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</si>
  <si>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</si>
  <si>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</si>
  <si>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</si>
  <si>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</si>
  <si>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</si>
  <si>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</si>
  <si>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</si>
  <si>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</si>
  <si>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</si>
  <si>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</si>
  <si>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</si>
  <si>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</si>
  <si>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</si>
  <si>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</si>
  <si>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</si>
  <si>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</si>
  <si>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</si>
  <si>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</si>
  <si>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</si>
  <si>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</si>
  <si>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</si>
  <si>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</si>
  <si>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</si>
  <si>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</si>
  <si>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</si>
  <si>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</si>
  <si>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</si>
  <si>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</si>
  <si>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</si>
  <si>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</si>
  <si>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</si>
  <si>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</si>
  <si>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</si>
  <si>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</si>
  <si>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</si>
  <si>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</si>
  <si>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</si>
  <si>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</si>
  <si>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</si>
  <si>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</si>
  <si>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</si>
  <si>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</si>
  <si>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</si>
  <si>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</si>
  <si>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</si>
  <si>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</si>
  <si>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</si>
  <si>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</si>
  <si>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</si>
  <si>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</si>
  <si>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</si>
  <si>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</si>
  <si>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</si>
  <si>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</si>
  <si>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</si>
  <si>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</si>
  <si>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</si>
  <si>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</si>
  <si>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</si>
  <si>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</si>
  <si>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</si>
  <si>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</si>
  <si>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</si>
  <si>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</si>
  <si>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</si>
  <si>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</si>
  <si>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</si>
  <si>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</si>
  <si>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</si>
  <si>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</si>
  <si>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</si>
  <si>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</si>
  <si>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</si>
  <si>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</si>
  <si>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</si>
  <si>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</si>
  <si>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</si>
  <si>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</si>
  <si>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</si>
  <si>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</si>
  <si>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</si>
  <si>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</si>
  <si>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</si>
  <si>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</si>
  <si>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</si>
  <si>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</si>
  <si>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</si>
  <si>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</si>
  <si>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</si>
  <si>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</si>
  <si>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</si>
  <si>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</si>
  <si>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</si>
  <si>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</si>
  <si>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</si>
  <si>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</si>
  <si>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</si>
  <si>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</si>
  <si>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</si>
  <si>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</si>
  <si>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</si>
  <si>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</si>
  <si>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</si>
  <si>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</si>
  <si>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</si>
  <si>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</si>
  <si>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</si>
  <si>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</si>
  <si>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</si>
  <si>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</si>
  <si>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</si>
  <si>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</si>
  <si>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</si>
  <si>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</si>
  <si>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</si>
  <si>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</si>
  <si>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</si>
  <si>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</si>
  <si>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</si>
  <si>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</si>
  <si>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</si>
  <si>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</si>
  <si>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</si>
  <si>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</si>
  <si>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</si>
  <si>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</si>
  <si>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</si>
  <si>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</si>
  <si>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</si>
  <si>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</si>
  <si>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</si>
  <si>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</si>
  <si>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</si>
  <si>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</si>
  <si>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</si>
  <si>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</si>
  <si>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</si>
  <si>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</si>
  <si>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</si>
  <si>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</si>
  <si>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</si>
  <si>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</si>
  <si>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</si>
  <si>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</si>
  <si>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</si>
  <si>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</si>
  <si>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</si>
  <si>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</si>
  <si>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</si>
  <si>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</si>
  <si>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</si>
  <si>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</si>
  <si>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</si>
  <si>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</si>
  <si>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</si>
  <si>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</si>
  <si>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</si>
  <si>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</si>
  <si>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</si>
  <si>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</si>
  <si>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</si>
  <si>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</si>
  <si>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</si>
  <si>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</si>
  <si>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</si>
  <si>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</si>
  <si>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</si>
  <si>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</si>
  <si>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</si>
  <si>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</si>
  <si>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</si>
  <si>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</si>
  <si>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</si>
  <si>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</si>
  <si>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</si>
  <si>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</si>
  <si>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</si>
  <si>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</si>
  <si>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</si>
  <si>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</si>
  <si>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</si>
  <si>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</si>
  <si>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</si>
  <si>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</si>
  <si>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</si>
  <si>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</si>
  <si>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</si>
  <si>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</si>
  <si>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</si>
  <si>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</si>
  <si>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</si>
  <si>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</si>
  <si>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</si>
  <si>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</si>
  <si>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</si>
  <si>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</si>
  <si>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</si>
  <si>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</si>
  <si>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</si>
  <si>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</si>
  <si>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</si>
  <si>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</si>
  <si>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</si>
  <si>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</si>
  <si>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</si>
  <si>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</si>
  <si>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</si>
  <si>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</si>
  <si>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</si>
  <si>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</si>
  <si>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</si>
  <si>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</si>
  <si>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</si>
  <si>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</si>
  <si>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</si>
  <si>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</si>
  <si>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</si>
  <si>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</si>
  <si>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</si>
  <si>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</si>
  <si>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</si>
  <si>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</si>
  <si>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</si>
  <si>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</si>
  <si>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</si>
  <si>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</si>
  <si>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</si>
  <si>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</si>
  <si>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</si>
  <si>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</si>
  <si>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</si>
  <si>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</si>
  <si>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</si>
  <si>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</si>
  <si>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</si>
  <si>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</si>
  <si>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</si>
  <si>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</si>
  <si>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</si>
  <si>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</si>
  <si>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</si>
  <si>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</si>
  <si>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</si>
  <si>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</si>
  <si>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</si>
  <si>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</si>
  <si>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</si>
  <si>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</si>
  <si>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</si>
  <si>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</si>
  <si>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</si>
  <si>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</si>
  <si>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</si>
  <si>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</si>
  <si>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</si>
  <si>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</si>
  <si>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</si>
  <si>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</si>
  <si>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</si>
  <si>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</si>
  <si>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</si>
  <si>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</si>
  <si>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</si>
  <si>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</si>
  <si>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</si>
  <si>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</si>
  <si>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</si>
  <si>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</si>
  <si>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</si>
  <si>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</si>
  <si>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</si>
  <si>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</si>
  <si>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</si>
  <si>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</si>
  <si>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</si>
  <si>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</si>
  <si>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</si>
  <si>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</si>
  <si>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</si>
  <si>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</si>
  <si>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</si>
  <si>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</si>
  <si>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</si>
  <si>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</si>
  <si>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</si>
  <si>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</si>
  <si>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</si>
  <si>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</si>
  <si>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</si>
  <si>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</si>
  <si>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</si>
  <si>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</si>
  <si>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</si>
  <si>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</si>
  <si>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</si>
  <si>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</si>
  <si>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</si>
  <si>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</si>
  <si>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</si>
  <si>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</si>
  <si>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</si>
  <si>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</si>
  <si>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</si>
  <si>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</si>
  <si>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</si>
  <si>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</si>
  <si>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</si>
  <si>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</si>
  <si>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</si>
  <si>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</si>
  <si>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</si>
  <si>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</si>
  <si>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</si>
  <si>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</si>
  <si>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</si>
  <si>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</si>
  <si>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</si>
  <si>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</si>
  <si>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</si>
  <si>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</si>
  <si>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</si>
  <si>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</si>
  <si>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</si>
  <si>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</si>
  <si>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</si>
  <si>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</si>
  <si>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</si>
  <si>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</si>
  <si>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</si>
  <si>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</si>
  <si>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</si>
  <si>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</si>
  <si>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</si>
  <si>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</si>
  <si>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</si>
  <si>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</si>
  <si>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</si>
  <si>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</si>
  <si>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</si>
  <si>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</si>
  <si>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</si>
  <si>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</si>
  <si>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</si>
  <si>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</si>
  <si>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</si>
  <si>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</si>
  <si>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</si>
  <si>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</si>
  <si>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</si>
  <si>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</si>
  <si>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</si>
  <si>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</si>
  <si>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</si>
  <si>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</si>
  <si>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</si>
  <si>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</si>
  <si>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</si>
  <si>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</si>
  <si>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</si>
  <si>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</si>
  <si>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</si>
  <si>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</si>
  <si>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</si>
  <si>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</si>
  <si>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</si>
  <si>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</si>
  <si>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</si>
  <si>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</si>
  <si>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</si>
  <si>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</si>
  <si>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</si>
  <si>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</si>
  <si>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</si>
  <si>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</si>
  <si>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</si>
  <si>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</si>
  <si>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</si>
  <si>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</si>
  <si>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</si>
  <si>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</si>
  <si>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</si>
  <si>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</si>
  <si>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</si>
  <si>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</si>
  <si>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</si>
  <si>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</si>
  <si>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</si>
  <si>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</si>
  <si>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</si>
  <si>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</si>
  <si>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</si>
  <si>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</si>
  <si>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</si>
  <si>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</si>
  <si>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</si>
  <si>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</si>
  <si>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</si>
  <si>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</si>
  <si>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</si>
  <si>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</si>
  <si>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</si>
  <si>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</si>
  <si>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</si>
  <si>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</si>
  <si>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</si>
  <si>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</si>
  <si>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</si>
  <si>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</si>
  <si>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</si>
  <si>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</si>
  <si>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</si>
  <si>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</si>
  <si>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</si>
  <si>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</si>
  <si>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</si>
  <si>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</si>
  <si>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</si>
  <si>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</si>
  <si>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</si>
  <si>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</si>
  <si>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</si>
  <si>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</si>
  <si>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</si>
  <si>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</si>
  <si>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</si>
  <si>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</si>
  <si>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</si>
  <si>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</si>
  <si>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</si>
  <si>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</si>
  <si>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</si>
  <si>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</si>
  <si>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</si>
  <si>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</si>
  <si>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</si>
  <si>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</si>
  <si>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</si>
  <si>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</si>
  <si>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</si>
  <si>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</si>
  <si>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</si>
  <si>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</si>
  <si>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</si>
  <si>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</si>
  <si>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</si>
  <si>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</si>
  <si>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</si>
  <si>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</si>
  <si>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</si>
  <si>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</si>
  <si>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</si>
  <si>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</si>
  <si>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</si>
  <si>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</si>
  <si>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</si>
  <si>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</si>
  <si>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</si>
  <si>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</si>
  <si>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</si>
  <si>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</si>
  <si>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</si>
  <si>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</si>
  <si>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</si>
  <si>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</si>
  <si>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</si>
  <si>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</si>
  <si>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</si>
  <si>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</si>
  <si>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</si>
  <si>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</si>
  <si>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</si>
  <si>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</si>
  <si>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</si>
  <si>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</si>
  <si>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</si>
  <si>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</si>
  <si>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</si>
  <si>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</si>
  <si>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</si>
  <si>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</si>
  <si>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</si>
  <si>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</si>
  <si>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</si>
  <si>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</si>
  <si>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</si>
  <si>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</si>
  <si>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</si>
  <si>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</si>
  <si>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</si>
  <si>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</si>
  <si>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</si>
  <si>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</si>
  <si>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</si>
  <si>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</si>
  <si>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</si>
  <si>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</si>
  <si>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</si>
  <si>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</si>
  <si>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</si>
  <si>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</si>
  <si>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</si>
  <si>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</si>
  <si>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</si>
  <si>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</si>
  <si>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</si>
  <si>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</si>
  <si>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</si>
  <si>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</si>
  <si>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</si>
  <si>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</si>
  <si>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</si>
  <si>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</si>
  <si>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</si>
  <si>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</si>
  <si>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</si>
  <si>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</si>
  <si>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</si>
  <si>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</si>
  <si>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</si>
  <si>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</si>
  <si>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</si>
  <si>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</si>
  <si>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</si>
  <si>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</si>
  <si>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</si>
  <si>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</si>
  <si>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</si>
  <si>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</si>
  <si>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</si>
  <si>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</si>
  <si>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</si>
  <si>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</si>
  <si>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</si>
  <si>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</si>
  <si>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</si>
  <si>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</si>
  <si>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</si>
  <si>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</si>
  <si>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</si>
  <si>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</si>
  <si>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</si>
  <si>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</si>
  <si>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</si>
  <si>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</si>
  <si>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</si>
  <si>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</si>
  <si>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</si>
  <si>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</si>
  <si>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</si>
  <si>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</si>
  <si>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</si>
  <si>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</si>
  <si>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</si>
  <si>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</si>
  <si>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</si>
  <si>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</si>
  <si>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</si>
  <si>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</si>
  <si>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</si>
  <si>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</si>
  <si>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</si>
  <si>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</si>
  <si>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</si>
  <si>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</si>
  <si>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</si>
  <si>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</si>
  <si>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</si>
  <si>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</si>
  <si>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</si>
  <si>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</si>
  <si>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</si>
  <si>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</si>
  <si>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</si>
  <si>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</si>
  <si>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</si>
  <si>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</si>
  <si>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</si>
  <si>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</si>
  <si>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</si>
  <si>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</si>
  <si>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</si>
  <si>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</si>
  <si>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</si>
  <si>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</si>
  <si>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</si>
  <si>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</si>
  <si>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</si>
  <si>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</si>
  <si>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</si>
  <si>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</si>
  <si>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</si>
  <si>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</si>
  <si>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</si>
  <si>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</si>
  <si>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</si>
  <si>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</si>
  <si>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</si>
  <si>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</si>
  <si>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</si>
  <si>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</si>
  <si>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</si>
  <si>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</si>
  <si>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</si>
  <si>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</si>
  <si>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</si>
  <si>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</si>
  <si>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</si>
  <si>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</si>
  <si>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</si>
  <si>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</si>
  <si>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</si>
  <si>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</si>
  <si>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</si>
  <si>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</si>
  <si>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</si>
  <si>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</si>
  <si>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</si>
  <si>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</si>
  <si>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</si>
  <si>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</si>
  <si>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</si>
  <si>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</si>
  <si>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</si>
  <si>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</si>
  <si>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</si>
  <si>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</si>
  <si>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</si>
  <si>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</si>
  <si>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</si>
  <si>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</si>
  <si>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</si>
  <si>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</si>
  <si>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</si>
  <si>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</si>
  <si>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</si>
  <si>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</si>
  <si>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</si>
  <si>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</si>
  <si>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</si>
  <si>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</si>
  <si>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</si>
  <si>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</si>
  <si>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</si>
  <si>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</si>
  <si>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</si>
  <si>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</si>
  <si>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</si>
  <si>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</si>
  <si>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</si>
  <si>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</si>
  <si>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</si>
  <si>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</si>
  <si>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</si>
  <si>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</si>
  <si>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</si>
  <si>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</si>
  <si>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</si>
  <si>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</si>
  <si>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</si>
  <si>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</si>
  <si>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</si>
  <si>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</si>
  <si>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</si>
  <si>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</si>
  <si>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</si>
  <si>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</si>
  <si>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</si>
  <si>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</si>
  <si>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</si>
  <si>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</si>
  <si>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</si>
  <si>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</si>
  <si>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</si>
  <si>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</si>
  <si>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</si>
  <si>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</si>
  <si>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</si>
  <si>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</si>
  <si>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</si>
  <si>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</si>
  <si>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</si>
  <si>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</si>
  <si>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</si>
  <si>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</si>
  <si>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</si>
  <si>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</si>
  <si>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</si>
  <si>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</si>
  <si>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</si>
  <si>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</si>
  <si>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</si>
  <si>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</si>
  <si>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</si>
  <si>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</si>
  <si>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</si>
  <si>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</si>
  <si>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</si>
  <si>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</si>
  <si>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</si>
  <si>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</si>
  <si>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</si>
  <si>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</si>
  <si>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</si>
  <si>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</si>
  <si>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</si>
  <si>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</si>
  <si>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</si>
  <si>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</si>
  <si>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</si>
  <si>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</si>
  <si>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</si>
  <si>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</si>
  <si>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</si>
  <si>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</si>
  <si>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</si>
  <si>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</si>
  <si>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</si>
  <si>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</si>
  <si>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</si>
  <si>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</si>
  <si>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</si>
  <si>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</si>
  <si>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</si>
  <si>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</si>
  <si>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</si>
  <si>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</si>
  <si>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</si>
  <si>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</si>
  <si>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</si>
  <si>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</si>
  <si>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</si>
  <si>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</si>
  <si>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</si>
  <si>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</si>
  <si>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</si>
  <si>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</si>
  <si>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</si>
  <si>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</si>
  <si>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</si>
  <si>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</si>
  <si>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</si>
  <si>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</si>
  <si>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</si>
  <si>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</si>
  <si>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</si>
  <si>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</si>
  <si>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</si>
  <si>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</si>
  <si>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</si>
  <si>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</si>
  <si>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</si>
  <si>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</si>
  <si>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</si>
  <si>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</si>
  <si>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</si>
  <si>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</si>
  <si>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</si>
  <si>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</si>
  <si>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</si>
  <si>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</si>
  <si>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</si>
  <si>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</si>
  <si>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</si>
  <si>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</si>
  <si>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</si>
  <si>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</si>
  <si>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</si>
  <si>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</si>
  <si>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</si>
  <si>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</si>
  <si>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</si>
  <si>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</si>
  <si>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</si>
  <si>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</si>
  <si>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</si>
  <si>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</si>
  <si>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</si>
  <si>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</si>
  <si>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</si>
  <si>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</si>
  <si>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</si>
  <si>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</si>
  <si>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</si>
  <si>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</si>
  <si>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</si>
  <si>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</si>
  <si>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</si>
  <si>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</si>
  <si>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</si>
  <si>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</si>
  <si>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</si>
  <si>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</si>
  <si>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</si>
  <si>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</si>
  <si>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</si>
  <si>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</si>
  <si>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</si>
  <si>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</si>
  <si>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</si>
  <si>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</si>
  <si>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</si>
  <si>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</si>
  <si>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</si>
  <si>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</si>
  <si>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</si>
  <si>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</si>
  <si>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</si>
  <si>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</si>
  <si>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</si>
  <si>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</si>
  <si>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</si>
  <si>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</si>
  <si>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</si>
  <si>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</si>
  <si>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</si>
  <si>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</si>
  <si>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</si>
  <si>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</si>
  <si>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</si>
  <si>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</si>
  <si>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</si>
  <si>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</si>
  <si>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</si>
  <si>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</si>
  <si>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</si>
  <si>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</si>
  <si>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</si>
  <si>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</si>
  <si>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</si>
  <si>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</si>
  <si>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</si>
  <si>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</si>
  <si>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</si>
  <si>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</si>
  <si>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</si>
  <si>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</si>
  <si>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</si>
  <si>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</si>
  <si>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</si>
  <si>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</si>
  <si>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</si>
  <si>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</si>
  <si>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</si>
  <si>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</si>
  <si>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</si>
  <si>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</si>
  <si>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</si>
  <si>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</si>
  <si>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</si>
  <si>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</si>
  <si>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</si>
  <si>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</si>
  <si>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</si>
  <si>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</si>
  <si>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</si>
  <si>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</si>
  <si>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</si>
  <si>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</si>
  <si>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</si>
  <si>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</si>
  <si>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</si>
  <si>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</si>
  <si>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</si>
  <si>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</si>
  <si>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</si>
  <si>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</si>
  <si>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</si>
  <si>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</si>
  <si>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</si>
  <si>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</si>
  <si>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</si>
  <si>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</si>
  <si>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</si>
  <si>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</si>
  <si>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</si>
  <si>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</si>
  <si>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</si>
  <si>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</si>
  <si>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</si>
  <si>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</si>
  <si>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</si>
  <si>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</si>
  <si>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</si>
  <si>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</si>
  <si>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</si>
  <si>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</si>
  <si>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</si>
  <si>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</si>
  <si>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</si>
  <si>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</si>
  <si>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</si>
  <si>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</si>
  <si>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</si>
  <si>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</si>
  <si>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</si>
  <si>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</si>
  <si>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</si>
  <si>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</si>
  <si>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</si>
  <si>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</si>
  <si>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</si>
  <si>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</si>
  <si>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</si>
  <si>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</si>
  <si>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</si>
  <si>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</si>
  <si>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</si>
  <si>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</si>
  <si>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</si>
  <si>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</si>
  <si>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</si>
  <si>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</si>
  <si>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</si>
  <si>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</si>
  <si>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</si>
  <si>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</si>
  <si>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</si>
  <si>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</si>
  <si>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</si>
  <si>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</si>
  <si>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</si>
  <si>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</si>
  <si>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</si>
  <si>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</si>
  <si>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</si>
  <si>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</si>
  <si>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</si>
  <si>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</si>
  <si>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</si>
  <si>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</si>
  <si>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</si>
  <si>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</si>
  <si>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</si>
  <si>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</si>
  <si>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</si>
  <si>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</si>
  <si>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</si>
  <si>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</si>
  <si>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</si>
  <si>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</si>
  <si>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</si>
  <si>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</si>
  <si>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</si>
  <si>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</si>
  <si>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</si>
  <si>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</si>
  <si>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</si>
  <si>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</si>
  <si>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</si>
  <si>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</si>
  <si>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</si>
  <si>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</si>
  <si>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</si>
  <si>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</si>
  <si>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</si>
  <si>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</si>
  <si>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</si>
  <si>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</si>
  <si>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</si>
  <si>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</si>
  <si>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</si>
  <si>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</si>
  <si>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</si>
  <si>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</si>
  <si>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</si>
  <si>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</si>
  <si>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</si>
  <si>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</si>
  <si>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</si>
  <si>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</si>
  <si>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</si>
  <si>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</si>
  <si>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</si>
  <si>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</si>
  <si>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</si>
  <si>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</si>
  <si>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</si>
  <si>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</si>
  <si>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</si>
  <si>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</si>
  <si>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</si>
  <si>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</si>
  <si>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</si>
  <si>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</si>
  <si>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</si>
  <si>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</si>
  <si>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</si>
  <si>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</si>
  <si>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</si>
  <si>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</si>
  <si>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</si>
  <si>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</si>
  <si>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</si>
  <si>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</si>
  <si>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</si>
  <si>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</si>
  <si>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</si>
  <si>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</si>
  <si>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</si>
  <si>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</si>
  <si>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</si>
  <si>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</si>
  <si>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</si>
  <si>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</si>
  <si>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</si>
  <si>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</si>
  <si>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</si>
  <si>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</si>
  <si>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</si>
  <si>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</si>
  <si>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</si>
  <si>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</si>
  <si>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</si>
  <si>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</si>
  <si>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</si>
  <si>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</si>
  <si>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</si>
  <si>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</si>
  <si>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</si>
  <si>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</si>
  <si>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</si>
  <si>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</si>
  <si>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</si>
  <si>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</si>
  <si>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</si>
  <si>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</si>
  <si>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</si>
  <si>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</si>
  <si>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</si>
  <si>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</si>
  <si>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</si>
  <si>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</si>
  <si>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</si>
  <si>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</si>
  <si>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</si>
  <si>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</si>
  <si>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</si>
  <si>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</si>
  <si>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</si>
  <si>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</si>
  <si>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</si>
  <si>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</si>
  <si>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</si>
  <si>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</si>
  <si>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</si>
  <si>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</si>
  <si>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</si>
  <si>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</si>
  <si>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</si>
  <si>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</si>
  <si>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</si>
  <si>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</si>
  <si>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</si>
  <si>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</si>
  <si>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</si>
  <si>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</si>
  <si>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</si>
  <si>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</si>
  <si>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</si>
  <si>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</si>
  <si>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</si>
  <si>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</si>
  <si>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</si>
  <si>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</si>
  <si>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</si>
  <si>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</si>
  <si>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</si>
  <si>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</si>
  <si>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</si>
  <si>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</si>
  <si>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</si>
  <si>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</si>
  <si>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</si>
  <si>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</si>
  <si>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</si>
  <si>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</si>
  <si>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</si>
  <si>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</si>
  <si>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</si>
  <si>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</si>
  <si>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</si>
  <si>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</si>
  <si>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</si>
  <si>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</si>
  <si>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</si>
  <si>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</si>
  <si>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</si>
  <si>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</si>
  <si>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</si>
  <si>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</si>
  <si>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</si>
  <si>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</si>
  <si>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</si>
  <si>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</si>
  <si>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</si>
  <si>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</si>
  <si>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</si>
  <si>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</si>
  <si>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</si>
  <si>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</si>
  <si>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</si>
  <si>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</si>
  <si>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</si>
  <si>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</si>
  <si>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</si>
  <si>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</si>
  <si>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</si>
  <si>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</si>
  <si>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</si>
  <si>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</si>
  <si>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</si>
  <si>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</si>
  <si>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</si>
  <si>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</si>
  <si>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</si>
  <si>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</si>
  <si>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</si>
  <si>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</si>
  <si>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</si>
  <si>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</si>
  <si>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</si>
  <si>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</si>
  <si>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</si>
  <si>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</si>
  <si>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</si>
  <si>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</si>
  <si>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</si>
  <si>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</si>
  <si>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</si>
  <si>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</si>
  <si>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</si>
  <si>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</si>
  <si>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</si>
  <si>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</si>
  <si>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</si>
  <si>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</si>
  <si>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</si>
  <si>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</si>
  <si>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</si>
  <si>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</si>
  <si>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</si>
  <si>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</si>
  <si>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</si>
  <si>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</si>
  <si>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</si>
  <si>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</si>
  <si>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</si>
  <si>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</si>
  <si>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</si>
  <si>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</si>
  <si>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</si>
  <si>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</si>
  <si>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</si>
  <si>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</si>
  <si>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</si>
  <si>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</si>
  <si>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</si>
  <si>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</si>
  <si>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</si>
  <si>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</si>
  <si>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</si>
  <si>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</si>
  <si>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</si>
  <si>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</si>
  <si>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</si>
  <si>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</si>
  <si>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</si>
  <si>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</si>
  <si>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</si>
  <si>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</si>
  <si>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</si>
  <si>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</si>
  <si>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</si>
  <si>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</si>
  <si>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</si>
  <si>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</si>
  <si>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</si>
  <si>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</si>
  <si>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</si>
  <si>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</si>
  <si>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</si>
  <si>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</si>
  <si>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</si>
  <si>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</si>
  <si>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</si>
  <si>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</si>
  <si>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</si>
  <si>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</si>
  <si>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</si>
  <si>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</si>
  <si>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</si>
  <si>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</si>
  <si>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</si>
  <si>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</si>
  <si>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</si>
  <si>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</si>
  <si>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</si>
  <si>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</si>
  <si>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</si>
  <si>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</si>
  <si>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</si>
  <si>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</si>
  <si>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</si>
  <si>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</si>
  <si>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</si>
  <si>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</si>
  <si>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</si>
  <si>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</si>
  <si>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</si>
  <si>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</si>
  <si>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</si>
  <si>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</si>
  <si>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</si>
  <si>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</si>
  <si>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</si>
  <si>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</si>
  <si>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</si>
  <si>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</si>
  <si>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</si>
  <si>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</si>
  <si>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</si>
  <si>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</si>
  <si>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</si>
  <si>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</si>
  <si>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</si>
  <si>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</si>
  <si>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</si>
  <si>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</si>
  <si>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</si>
  <si>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</si>
  <si>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</si>
  <si>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</si>
  <si>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</si>
  <si>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</si>
  <si>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</si>
  <si>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</si>
  <si>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</si>
  <si>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</si>
  <si>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</si>
  <si>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</si>
  <si>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</si>
  <si>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</si>
  <si>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</si>
  <si>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</si>
  <si>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</si>
  <si>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</si>
  <si>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</si>
  <si>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</si>
  <si>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</si>
  <si>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</si>
  <si>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</si>
  <si>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</si>
  <si>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</si>
  <si>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</si>
  <si>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</si>
  <si>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</si>
  <si>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</si>
  <si>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</si>
  <si>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</si>
  <si>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</si>
  <si>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</si>
  <si>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</si>
  <si>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</si>
  <si>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</si>
  <si>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</si>
  <si>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</si>
  <si>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</si>
  <si>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</si>
  <si>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</si>
  <si>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</si>
  <si>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</si>
  <si>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</si>
  <si>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</si>
  <si>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</si>
  <si>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</si>
  <si>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</si>
  <si>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</si>
  <si>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</si>
  <si>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</si>
  <si>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</si>
  <si>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</si>
  <si>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</si>
  <si>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</si>
  <si>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</si>
  <si>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</si>
  <si>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</si>
  <si>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</si>
  <si>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</si>
  <si>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</si>
  <si>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</si>
  <si>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</si>
  <si>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</si>
  <si>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</si>
  <si>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</si>
  <si>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</si>
  <si>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</si>
  <si>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</si>
  <si>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</si>
  <si>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</si>
  <si>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</si>
  <si>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</si>
  <si>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</si>
  <si>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</si>
  <si>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</si>
  <si>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</si>
  <si>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</si>
  <si>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</si>
  <si>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</si>
  <si>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</si>
  <si>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</si>
  <si>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</si>
  <si>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</si>
  <si>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</si>
  <si>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</si>
  <si>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</si>
  <si>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</si>
  <si>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</si>
  <si>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</si>
  <si>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</si>
  <si>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</si>
  <si>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</si>
  <si>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</si>
  <si>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</si>
  <si>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</si>
  <si>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</si>
  <si>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</si>
  <si>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</si>
  <si>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</si>
  <si>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</si>
  <si>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</si>
  <si>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</si>
  <si>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</si>
  <si>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</si>
  <si>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</si>
  <si>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</si>
  <si>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</si>
  <si>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</si>
  <si>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</si>
  <si>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</si>
  <si>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</si>
  <si>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</si>
  <si>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</si>
  <si>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</si>
  <si>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</si>
  <si>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</si>
  <si>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</si>
  <si>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</si>
  <si>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</si>
  <si>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</si>
  <si>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</si>
  <si>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</si>
  <si>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</si>
  <si>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</si>
  <si>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</si>
  <si>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</si>
  <si>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</si>
  <si>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</si>
  <si>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</si>
  <si>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</si>
  <si>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</si>
  <si>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</si>
  <si>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</si>
  <si>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</si>
  <si>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</si>
  <si>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</si>
  <si>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</si>
  <si>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</si>
  <si>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</si>
  <si>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</si>
  <si>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</si>
  <si>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</si>
  <si>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</si>
  <si>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</si>
  <si>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</si>
  <si>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</si>
  <si>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</si>
  <si>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</si>
  <si>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</si>
  <si>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</si>
  <si>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</si>
  <si>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</si>
  <si>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</si>
  <si>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</si>
  <si>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</si>
  <si>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</si>
  <si>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</si>
  <si>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</si>
  <si>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</si>
  <si>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</si>
  <si>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</si>
  <si>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</si>
  <si>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</si>
  <si>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</si>
  <si>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</si>
  <si>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</si>
  <si>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</si>
  <si>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</si>
  <si>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</si>
  <si>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</si>
  <si>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</si>
  <si>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</si>
  <si>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</si>
  <si>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</si>
  <si>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</si>
  <si>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</si>
  <si>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</si>
  <si>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</si>
  <si>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</si>
  <si>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</si>
  <si>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</si>
  <si>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</si>
  <si>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</si>
  <si>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</si>
  <si>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</si>
  <si>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</si>
  <si>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</si>
  <si>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</si>
  <si>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</si>
  <si>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</si>
  <si>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</si>
  <si>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</si>
  <si>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</si>
  <si>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</si>
  <si>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</si>
  <si>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</si>
  <si>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</si>
  <si>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</si>
  <si>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</si>
  <si>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</si>
  <si>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</si>
  <si>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</si>
  <si>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</si>
  <si>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</si>
  <si>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</si>
  <si>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</si>
  <si>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</si>
  <si>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</si>
  <si>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</si>
  <si>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</si>
  <si>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</si>
  <si>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</si>
  <si>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</si>
  <si>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</si>
  <si>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</si>
  <si>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</si>
  <si>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</si>
  <si>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</si>
  <si>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</si>
  <si>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</si>
  <si>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</si>
  <si>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</si>
  <si>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</si>
  <si>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</si>
  <si>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</si>
  <si>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</si>
  <si>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</si>
  <si>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</si>
  <si>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</si>
  <si>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</si>
  <si>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</si>
  <si>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</si>
  <si>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</si>
  <si>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</si>
  <si>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</si>
  <si>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</si>
  <si>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</si>
  <si>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</si>
  <si>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</si>
  <si>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</si>
  <si>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</si>
  <si>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</si>
  <si>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</si>
  <si>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</si>
  <si>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</si>
  <si>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</si>
  <si>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</si>
  <si>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</si>
  <si>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</si>
  <si>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</si>
  <si>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</si>
  <si>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</si>
  <si>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</si>
  <si>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</si>
  <si>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</si>
  <si>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</si>
  <si>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</si>
  <si>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</si>
  <si>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</si>
  <si>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</si>
  <si>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</si>
  <si>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</si>
  <si>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</si>
  <si>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</si>
  <si>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</si>
  <si>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</si>
  <si>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</si>
  <si>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</si>
  <si>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</si>
  <si>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</si>
  <si>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</si>
  <si>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</si>
  <si>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</si>
  <si>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</si>
  <si>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</si>
  <si>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</si>
  <si>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</si>
  <si>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</si>
  <si>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</si>
  <si>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</si>
  <si>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</si>
  <si>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</si>
  <si>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</si>
  <si>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</si>
  <si>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</si>
  <si>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</si>
  <si>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</si>
  <si>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</si>
  <si>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</si>
  <si>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</si>
  <si>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</si>
  <si>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</si>
  <si>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</si>
  <si>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</si>
  <si>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</si>
  <si>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</si>
  <si>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</si>
  <si>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</si>
  <si>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</si>
  <si>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</si>
  <si>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</si>
  <si>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</si>
  <si>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</si>
  <si>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</si>
  <si>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</si>
  <si>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</si>
  <si>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</si>
  <si>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</si>
  <si>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</si>
  <si>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</si>
  <si>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</si>
  <si>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</si>
  <si>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</si>
  <si>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</si>
  <si>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</si>
  <si>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</si>
  <si>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</si>
  <si>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</si>
  <si>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</si>
  <si>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</si>
  <si>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</si>
  <si>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</si>
  <si>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</si>
  <si>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</si>
  <si>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</si>
  <si>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</si>
  <si>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</si>
  <si>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</si>
  <si>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</si>
  <si>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</si>
  <si>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</si>
  <si>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</si>
  <si>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</si>
  <si>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</si>
  <si>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</si>
  <si>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</si>
  <si>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</si>
  <si>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</si>
  <si>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</si>
  <si>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</si>
  <si>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</si>
  <si>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</si>
  <si>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</si>
  <si>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</si>
  <si>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</si>
  <si>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</si>
  <si>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</si>
  <si>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</si>
  <si>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</si>
  <si>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</si>
  <si>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</si>
  <si>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</si>
  <si>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</si>
  <si>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</si>
  <si>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</si>
  <si>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</si>
  <si>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</si>
  <si>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</si>
  <si>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</si>
  <si>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</si>
  <si>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</si>
  <si>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</si>
  <si>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</si>
  <si>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</si>
  <si>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</si>
  <si>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</si>
  <si>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</si>
  <si>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</si>
  <si>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</si>
  <si>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</si>
  <si>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</si>
  <si>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</si>
  <si>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</si>
  <si>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</si>
  <si>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</si>
  <si>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</si>
  <si>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</si>
  <si>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</si>
  <si>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</si>
  <si>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</si>
  <si>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</si>
  <si>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</si>
  <si>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</si>
  <si>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</si>
  <si>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</si>
  <si>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</si>
  <si>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</si>
  <si>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</si>
  <si>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</si>
  <si>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</si>
  <si>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</si>
  <si>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</si>
  <si>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</si>
  <si>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</si>
  <si>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</si>
  <si>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</si>
  <si>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</si>
  <si>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</si>
  <si>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</si>
  <si>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</si>
  <si>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</si>
  <si>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</si>
  <si>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</si>
  <si>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</si>
  <si>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</si>
  <si>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</si>
  <si>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</si>
  <si>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</si>
  <si>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</si>
  <si>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</si>
  <si>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</si>
  <si>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</si>
  <si>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</si>
  <si>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</si>
  <si>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</si>
  <si>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</si>
  <si>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</si>
  <si>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</si>
  <si>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</si>
  <si>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</si>
  <si>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</si>
  <si>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</si>
  <si>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</si>
  <si>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</si>
  <si>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</si>
  <si>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</si>
  <si>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</si>
  <si>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</si>
  <si>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</si>
  <si>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</si>
  <si>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</si>
  <si>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</si>
  <si>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</si>
  <si>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</si>
  <si>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</si>
  <si>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</si>
  <si>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</si>
  <si>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</si>
  <si>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</si>
  <si>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</si>
  <si>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</si>
  <si>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</si>
  <si>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</si>
  <si>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</si>
  <si>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</si>
  <si>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</si>
  <si>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</si>
  <si>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</si>
  <si>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</si>
  <si>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</si>
  <si>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</si>
  <si>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</si>
  <si>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</si>
  <si>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</si>
  <si>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</si>
  <si>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</si>
  <si>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</si>
  <si>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</si>
  <si>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</si>
  <si>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</si>
  <si>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</si>
  <si>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</si>
  <si>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</si>
  <si>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</si>
  <si>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</si>
  <si>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</si>
  <si>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</si>
  <si>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</si>
  <si>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</si>
  <si>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</si>
  <si>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</si>
  <si>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</si>
  <si>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</si>
  <si>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</si>
  <si>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</si>
  <si>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</si>
  <si>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</si>
  <si>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</si>
  <si>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</si>
  <si>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</si>
  <si>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</si>
  <si>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</si>
  <si>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</si>
  <si>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</si>
  <si>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</si>
  <si>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</si>
  <si>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</si>
  <si>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</si>
  <si>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</si>
  <si>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</si>
  <si>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</si>
  <si>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</si>
  <si>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</si>
  <si>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</si>
  <si>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</si>
  <si>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</si>
  <si>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</si>
  <si>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</si>
  <si>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</si>
  <si>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</si>
  <si>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</si>
  <si>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</si>
  <si>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</si>
  <si>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</si>
  <si>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</si>
  <si>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</si>
  <si>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</si>
  <si>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</si>
  <si>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</si>
  <si>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</si>
  <si>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</si>
  <si>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</si>
  <si>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</si>
  <si>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</si>
  <si>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</si>
  <si>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</si>
  <si>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</si>
  <si>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</si>
  <si>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</si>
  <si>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</si>
  <si>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</si>
  <si>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</si>
  <si>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</si>
  <si>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</si>
  <si>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</si>
  <si>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</si>
  <si>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</si>
  <si>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</si>
  <si>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</si>
  <si>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</si>
  <si>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</si>
  <si>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</si>
  <si>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</si>
  <si>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</si>
  <si>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</si>
  <si>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</si>
  <si>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</si>
  <si>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</si>
  <si>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</si>
  <si>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</si>
  <si>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</si>
  <si>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</si>
  <si>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</si>
  <si>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</si>
  <si>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</si>
  <si>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</si>
  <si>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</si>
  <si>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</si>
  <si>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</si>
  <si>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</si>
  <si>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</si>
  <si>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</si>
  <si>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</si>
  <si>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</si>
  <si>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</si>
  <si>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</si>
  <si>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</si>
  <si>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</si>
  <si>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</si>
  <si>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</si>
  <si>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</si>
  <si>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</si>
  <si>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</si>
  <si>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</si>
  <si>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</si>
  <si>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</si>
  <si>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</si>
  <si>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</si>
  <si>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</si>
  <si>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</si>
  <si>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</si>
  <si>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</si>
  <si>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</si>
  <si>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</si>
  <si>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</si>
  <si>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</si>
  <si>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</si>
  <si>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</si>
  <si>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</si>
  <si>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</si>
  <si>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</si>
  <si>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</si>
  <si>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</si>
  <si>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</si>
  <si>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</si>
  <si>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</si>
  <si>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</si>
  <si>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</si>
  <si>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</si>
  <si>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</si>
  <si>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</si>
  <si>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</si>
  <si>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</si>
  <si>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</si>
  <si>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</si>
  <si>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</si>
  <si>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</si>
  <si>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</si>
  <si>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</si>
  <si>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</si>
  <si>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</si>
  <si>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</si>
  <si>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</si>
  <si>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</si>
  <si>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</si>
  <si>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</si>
  <si>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</si>
  <si>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</si>
  <si>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</si>
  <si>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</si>
  <si>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</si>
  <si>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</si>
  <si>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</si>
  <si>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</si>
  <si>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</si>
  <si>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</si>
  <si>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</si>
  <si>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</si>
  <si>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</si>
  <si>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</si>
  <si>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</si>
  <si>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</si>
  <si>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</si>
  <si>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</si>
  <si>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</si>
  <si>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</si>
  <si>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</si>
  <si>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</si>
  <si>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</si>
  <si>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</si>
  <si>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</si>
  <si>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</si>
  <si>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</si>
  <si>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</si>
  <si>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</si>
  <si>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</si>
  <si>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</si>
  <si>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</si>
  <si>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</si>
  <si>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</si>
  <si>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</si>
  <si>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</si>
  <si>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</si>
  <si>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</si>
  <si>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</si>
  <si>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</si>
  <si>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</si>
  <si>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</si>
  <si>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</si>
  <si>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</si>
  <si>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</si>
  <si>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</si>
  <si>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</si>
  <si>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</si>
  <si>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</si>
  <si>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</si>
  <si>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</si>
  <si>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</si>
  <si>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</si>
  <si>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</si>
  <si>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</si>
  <si>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</si>
  <si>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</si>
  <si>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</si>
  <si>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</si>
  <si>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</si>
  <si>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</si>
  <si>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</si>
  <si>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</si>
  <si>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</si>
  <si>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</si>
  <si>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</si>
  <si>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</si>
  <si>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</si>
  <si>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</si>
  <si>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</si>
  <si>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</si>
  <si>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</si>
  <si>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</si>
  <si>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</si>
  <si>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</si>
  <si>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</si>
  <si>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</si>
  <si>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</si>
  <si>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</si>
  <si>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</si>
  <si>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</si>
  <si>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</si>
  <si>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</si>
  <si>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</si>
  <si>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</si>
  <si>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</si>
  <si>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</si>
  <si>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</si>
  <si>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</si>
  <si>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</si>
  <si>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</si>
  <si>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</si>
  <si>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</si>
  <si>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</si>
  <si>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</si>
  <si>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</si>
  <si>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</si>
  <si>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</si>
  <si>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</si>
  <si>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</si>
  <si>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</si>
  <si>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</si>
  <si>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</si>
  <si>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</si>
  <si>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</si>
  <si>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</si>
  <si>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</si>
  <si>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</si>
  <si>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</si>
  <si>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</si>
  <si>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</si>
  <si>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</si>
  <si>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</si>
  <si>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</si>
  <si>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</si>
  <si>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</si>
  <si>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</si>
  <si>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</si>
  <si>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</si>
  <si>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</si>
  <si>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</si>
  <si>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</si>
  <si>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</si>
  <si>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</si>
  <si>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</si>
  <si>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</si>
  <si>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</si>
  <si>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</si>
  <si>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</si>
  <si>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</si>
  <si>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</si>
  <si>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</si>
  <si>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</si>
  <si>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</si>
  <si>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</si>
  <si>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</si>
  <si>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</si>
  <si>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</si>
  <si>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</si>
  <si>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</si>
  <si>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</si>
  <si>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</si>
  <si>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</si>
  <si>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</si>
  <si>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</si>
  <si>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</si>
  <si>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</si>
  <si>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</si>
  <si>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</si>
  <si>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</si>
  <si>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</si>
  <si>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</si>
  <si>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</si>
  <si>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</si>
  <si>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</si>
  <si>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</si>
  <si>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</si>
  <si>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</si>
  <si>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</si>
  <si>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</si>
  <si>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</si>
  <si>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</si>
  <si>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</si>
  <si>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</si>
  <si>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</si>
  <si>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</si>
  <si>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</si>
  <si>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</si>
  <si>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</si>
  <si>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</si>
  <si>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</si>
  <si>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</si>
  <si>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</si>
  <si>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</si>
  <si>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</si>
  <si>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</si>
  <si>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</si>
  <si>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</si>
  <si>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</si>
  <si>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</si>
  <si>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</si>
  <si>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</si>
  <si>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</si>
  <si>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</si>
  <si>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</si>
  <si>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</si>
  <si>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</si>
  <si>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</si>
  <si>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</si>
  <si>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</si>
  <si>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</si>
  <si>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</si>
  <si>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</si>
  <si>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</si>
  <si>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</si>
  <si>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</si>
  <si>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</si>
  <si>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</si>
  <si>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</si>
  <si>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</si>
  <si>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</si>
  <si>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</si>
  <si>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</si>
  <si>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</si>
  <si>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</si>
  <si>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</si>
  <si>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</si>
  <si>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</si>
  <si>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</si>
  <si>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</si>
  <si>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</si>
  <si>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</si>
  <si>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</si>
  <si>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</si>
  <si>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</si>
  <si>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</si>
  <si>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</si>
  <si>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</si>
  <si>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</si>
  <si>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</si>
  <si>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</si>
  <si>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</si>
  <si>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</si>
  <si>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</si>
  <si>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</si>
  <si>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</si>
  <si>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</si>
  <si>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</si>
  <si>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</si>
  <si>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</si>
  <si>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</si>
  <si>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</si>
  <si>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</si>
  <si>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</si>
  <si>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</si>
  <si>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</si>
  <si>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</si>
  <si>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</si>
  <si>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</si>
  <si>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</si>
  <si>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</si>
  <si>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</si>
  <si>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</si>
  <si>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</si>
  <si>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</si>
  <si>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</si>
  <si>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</si>
  <si>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</si>
  <si>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</si>
  <si>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</si>
  <si>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</si>
  <si>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</si>
  <si>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</si>
  <si>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</si>
  <si>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</si>
  <si>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</si>
  <si>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</si>
  <si>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</si>
  <si>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</si>
  <si>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</si>
  <si>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</si>
  <si>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</si>
  <si>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</si>
  <si>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</si>
  <si>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</si>
  <si>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</si>
  <si>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</si>
  <si>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</si>
  <si>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</si>
  <si>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</si>
  <si>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</si>
  <si>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</si>
  <si>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</si>
  <si>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</si>
  <si>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</si>
  <si>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</si>
  <si>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</si>
  <si>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</si>
  <si>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</si>
  <si>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</si>
  <si>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</si>
  <si>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</si>
  <si>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</si>
  <si>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</si>
  <si>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</si>
  <si>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</si>
  <si>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</si>
  <si>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</si>
  <si>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</si>
  <si>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</si>
  <si>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</si>
  <si>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</si>
  <si>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</si>
  <si>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</si>
  <si>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</si>
  <si>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</si>
  <si>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</si>
  <si>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</si>
  <si>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</si>
  <si>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</si>
  <si>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</si>
  <si>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</si>
  <si>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</si>
  <si>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</si>
  <si>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</si>
  <si>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</si>
  <si>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</si>
  <si>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</si>
  <si>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</si>
  <si>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</si>
  <si>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</si>
  <si>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</si>
  <si>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</si>
  <si>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</si>
  <si>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</si>
  <si>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</si>
  <si>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</si>
  <si>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</si>
  <si>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</si>
  <si>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</si>
  <si>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</si>
  <si>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</si>
  <si>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</si>
  <si>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</si>
  <si>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</si>
  <si>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</si>
  <si>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</si>
  <si>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</si>
  <si>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</si>
  <si>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</si>
  <si>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</si>
  <si>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</si>
  <si>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</si>
  <si>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</si>
  <si>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</si>
  <si>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</si>
  <si>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</si>
  <si>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</si>
  <si>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</si>
  <si>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</si>
  <si>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</si>
  <si>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</si>
  <si>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</si>
  <si>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</si>
  <si>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</si>
  <si>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</si>
  <si>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</si>
  <si>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</si>
  <si>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</si>
  <si>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</si>
  <si>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</si>
  <si>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</si>
  <si>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</si>
  <si>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</si>
  <si>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</si>
  <si>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</si>
  <si>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</si>
  <si>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</si>
  <si>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</si>
  <si>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</si>
  <si>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</si>
  <si>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</si>
  <si>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</si>
  <si>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</si>
  <si>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</si>
  <si>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</si>
  <si>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</si>
  <si>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</si>
  <si>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</si>
  <si>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</si>
  <si>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</si>
  <si>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</si>
  <si>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</si>
  <si>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</si>
  <si>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</si>
  <si>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</si>
  <si>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</si>
  <si>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</si>
  <si>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</si>
  <si>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</si>
  <si>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</si>
  <si>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</si>
  <si>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</si>
  <si>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</si>
  <si>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</si>
  <si>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</si>
  <si>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</si>
  <si>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</si>
  <si>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</si>
  <si>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</si>
  <si>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</si>
  <si>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</si>
  <si>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</si>
  <si>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</si>
  <si>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</si>
  <si>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</si>
  <si>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</si>
  <si>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</si>
  <si>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</si>
  <si>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</si>
  <si>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</si>
  <si>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</si>
  <si>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</si>
  <si>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</si>
  <si>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</si>
  <si>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</si>
  <si>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</si>
  <si>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</si>
  <si>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</si>
  <si>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</si>
  <si>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</si>
  <si>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</si>
  <si>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</si>
  <si>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</si>
  <si>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</si>
  <si>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</si>
  <si>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</si>
  <si>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</si>
  <si>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</si>
  <si>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</si>
  <si>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</si>
  <si>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</si>
  <si>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</si>
  <si>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</si>
  <si>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</si>
  <si>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</si>
  <si>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</si>
  <si>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</si>
  <si>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</si>
  <si>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</si>
  <si>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</si>
  <si>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</si>
  <si>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</si>
  <si>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</si>
  <si>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</si>
  <si>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</si>
  <si>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</si>
  <si>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</si>
  <si>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</si>
  <si>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</si>
  <si>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</si>
  <si>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</si>
  <si>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</si>
  <si>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</si>
  <si>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</si>
  <si>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</si>
  <si>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</si>
  <si>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</si>
  <si>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</si>
  <si>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</si>
  <si>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</si>
  <si>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</si>
  <si>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</si>
  <si>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</si>
  <si>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</si>
  <si>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</si>
  <si>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</si>
  <si>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</si>
  <si>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</si>
  <si>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</si>
  <si>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</si>
  <si>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</si>
  <si>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</si>
  <si>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</si>
  <si>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</si>
  <si>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</si>
  <si>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</si>
  <si>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</si>
  <si>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</si>
  <si>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</si>
  <si>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</si>
  <si>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</si>
  <si>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</si>
  <si>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</si>
  <si>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</si>
  <si>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</si>
  <si>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</si>
  <si>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</si>
  <si>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</si>
  <si>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</si>
  <si>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</si>
  <si>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</si>
  <si>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</si>
  <si>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</si>
  <si>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</si>
  <si>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</si>
  <si>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</si>
  <si>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</si>
  <si>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</si>
  <si>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</si>
  <si>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</si>
  <si>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</si>
  <si>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</si>
  <si>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</si>
  <si>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</si>
  <si>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</si>
  <si>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</si>
  <si>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</si>
  <si>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</si>
  <si>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</si>
  <si>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</si>
  <si>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</si>
  <si>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</si>
  <si>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</si>
  <si>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</si>
  <si>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</si>
  <si>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</si>
  <si>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</si>
  <si>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</si>
  <si>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</si>
  <si>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</si>
  <si>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</si>
  <si>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</si>
  <si>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</si>
  <si>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</si>
  <si>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</si>
  <si>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</si>
  <si>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</si>
  <si>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</si>
  <si>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</si>
  <si>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</si>
  <si>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</si>
  <si>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</si>
  <si>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</si>
  <si>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</si>
  <si>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</si>
  <si>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</si>
  <si>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</si>
  <si>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</si>
  <si>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</si>
  <si>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</si>
  <si>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</si>
  <si>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</si>
  <si>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</si>
  <si>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</si>
  <si>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</si>
  <si>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</si>
  <si>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</si>
  <si>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</si>
  <si>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</si>
  <si>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</si>
  <si>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</si>
  <si>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</si>
  <si>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</si>
  <si>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</si>
  <si>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</si>
  <si>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</si>
  <si>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</si>
  <si>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</si>
  <si>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</si>
  <si>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</si>
  <si>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</si>
  <si>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</si>
  <si>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</si>
  <si>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</si>
  <si>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</si>
  <si>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</si>
  <si>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</si>
  <si>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</si>
  <si>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</si>
  <si>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</si>
  <si>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</si>
  <si>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</si>
  <si>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</si>
  <si>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</si>
  <si>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</si>
  <si>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</si>
  <si>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</si>
  <si>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</si>
  <si>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</si>
  <si>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</si>
  <si>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</si>
  <si>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</si>
  <si>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</si>
  <si>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</si>
  <si>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</si>
  <si>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</si>
  <si>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</si>
  <si>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</si>
  <si>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</si>
  <si>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</si>
  <si>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</si>
  <si>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</si>
  <si>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</si>
  <si>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</si>
  <si>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</si>
  <si>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</si>
  <si>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</si>
  <si>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</si>
  <si>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</si>
  <si>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</si>
  <si>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</si>
  <si>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</si>
  <si>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</si>
  <si>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</si>
  <si>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</si>
  <si>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</si>
  <si>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</si>
  <si>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</si>
  <si>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</si>
  <si>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</si>
  <si>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</si>
  <si>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</si>
  <si>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</si>
  <si>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</si>
  <si>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</si>
  <si>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</si>
  <si>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</si>
  <si>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</si>
  <si>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</si>
  <si>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</si>
  <si>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</si>
  <si>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</si>
  <si>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</si>
  <si>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</si>
  <si>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</si>
  <si>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</si>
  <si>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</si>
  <si>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</si>
  <si>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</si>
  <si>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</si>
  <si>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</si>
  <si>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</si>
  <si>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</si>
  <si>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</si>
  <si>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</si>
  <si>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</si>
  <si>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</si>
  <si>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</si>
  <si>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</si>
  <si>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</si>
  <si>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</si>
  <si>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</si>
  <si>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</si>
  <si>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</si>
  <si>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</si>
  <si>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</si>
  <si>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</si>
  <si>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</si>
  <si>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</si>
  <si>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</si>
  <si>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</si>
  <si>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</si>
  <si>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</si>
  <si>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</si>
  <si>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</si>
  <si>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</si>
  <si>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</si>
  <si>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</si>
  <si>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</si>
  <si>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</si>
  <si>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</si>
  <si>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</si>
  <si>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</si>
  <si>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</si>
  <si>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</si>
  <si>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</si>
  <si>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</si>
  <si>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</si>
  <si>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</si>
  <si>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</si>
  <si>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</si>
  <si>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</si>
  <si>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</si>
  <si>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</si>
  <si>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</si>
  <si>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</si>
  <si>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</si>
  <si>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</si>
  <si>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</si>
  <si>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</si>
  <si>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</si>
  <si>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</si>
  <si>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</si>
  <si>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</si>
  <si>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</si>
  <si>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</si>
  <si>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</si>
  <si>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</si>
  <si>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</si>
  <si>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</si>
  <si>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</si>
  <si>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</si>
  <si>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</si>
  <si>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</si>
  <si>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</si>
  <si>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</si>
  <si>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</si>
  <si>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</si>
  <si>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</si>
  <si>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</si>
  <si>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</si>
  <si>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</si>
  <si>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</si>
  <si>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</si>
  <si>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</si>
  <si>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</si>
  <si>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</si>
  <si>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</si>
  <si>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</si>
  <si>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</si>
  <si>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</si>
  <si>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</si>
  <si>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</si>
  <si>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</si>
  <si>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</si>
  <si>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</si>
  <si>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</si>
  <si>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</si>
  <si>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</si>
  <si>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</si>
  <si>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</si>
  <si>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</si>
  <si>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</si>
  <si>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</si>
  <si>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</si>
  <si>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</si>
  <si>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</si>
  <si>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</si>
  <si>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</si>
  <si>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</si>
  <si>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</si>
  <si>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</si>
  <si>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</si>
  <si>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</si>
  <si>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</si>
  <si>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</si>
  <si>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</si>
  <si>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</si>
  <si>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</si>
  <si>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</si>
  <si>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</si>
  <si>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</si>
  <si>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</si>
  <si>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</si>
  <si>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</si>
  <si>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</si>
  <si>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</si>
  <si>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</si>
  <si>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</si>
  <si>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</si>
  <si>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</si>
  <si>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</si>
  <si>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</si>
  <si>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</si>
  <si>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</si>
  <si>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</si>
  <si>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</si>
  <si>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</si>
  <si>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</si>
  <si>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</si>
  <si>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</si>
  <si>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</si>
  <si>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</si>
  <si>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</si>
  <si>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</si>
  <si>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</si>
  <si>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</si>
  <si>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</si>
  <si>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</si>
  <si>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</si>
  <si>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</si>
  <si>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</si>
  <si>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</si>
  <si>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</si>
  <si>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</si>
  <si>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</si>
  <si>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</si>
  <si>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</si>
  <si>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</si>
  <si>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</si>
  <si>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</si>
  <si>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</si>
  <si>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</si>
  <si>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</si>
  <si>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</si>
  <si>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</si>
  <si>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</si>
  <si>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</si>
  <si>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</si>
  <si>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</si>
  <si>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</si>
  <si>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</si>
  <si>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</si>
  <si>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</si>
  <si>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</si>
  <si>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</si>
  <si>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</si>
  <si>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</si>
  <si>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</si>
  <si>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</si>
  <si>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</si>
  <si>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</si>
  <si>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</si>
  <si>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</si>
  <si>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</si>
  <si>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</si>
  <si>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</si>
  <si>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</si>
  <si>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</si>
  <si>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</si>
  <si>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</si>
  <si>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</si>
  <si>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</si>
  <si>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</si>
  <si>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</si>
  <si>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</si>
  <si>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</si>
  <si>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</si>
  <si>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</si>
  <si>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</si>
  <si>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</si>
  <si>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</si>
  <si>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</si>
  <si>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</si>
  <si>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</si>
  <si>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</si>
  <si>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</si>
  <si>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</si>
  <si>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</si>
  <si>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</si>
  <si>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</si>
  <si>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</si>
  <si>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</si>
  <si>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</si>
  <si>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</si>
  <si>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</si>
  <si>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</si>
  <si>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</si>
  <si>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</si>
  <si>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</si>
  <si>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</si>
  <si>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</si>
  <si>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</si>
  <si>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</si>
  <si>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</si>
  <si>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</si>
  <si>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</si>
  <si>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</si>
  <si>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</si>
  <si>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</si>
  <si>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</si>
  <si>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</si>
  <si>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</si>
  <si>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</si>
  <si>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</si>
  <si>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</si>
  <si>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</si>
  <si>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</si>
  <si>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</si>
  <si>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</si>
  <si>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</si>
  <si>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</si>
  <si>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</si>
  <si>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</si>
  <si>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</si>
  <si>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</si>
  <si>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</si>
  <si>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</si>
  <si>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</si>
  <si>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</si>
  <si>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</si>
  <si>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</si>
  <si>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</si>
  <si>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</si>
  <si>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</si>
  <si>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</si>
  <si>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</si>
  <si>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</si>
  <si>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</si>
  <si>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</si>
  <si>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</si>
  <si>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</si>
  <si>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</si>
  <si>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</si>
  <si>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</si>
  <si>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</si>
  <si>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</si>
  <si>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</si>
  <si>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</si>
  <si>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</si>
  <si>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</si>
  <si>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</si>
  <si>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</si>
  <si>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</si>
  <si>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</si>
  <si>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</si>
  <si>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</si>
  <si>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</si>
  <si>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</si>
  <si>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</si>
  <si>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</si>
  <si>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</si>
  <si>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</si>
  <si>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</si>
  <si>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</si>
  <si>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</si>
  <si>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</si>
  <si>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</si>
  <si>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</si>
  <si>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</si>
  <si>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</si>
  <si>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</si>
  <si>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</si>
  <si>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</si>
  <si>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</si>
  <si>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</si>
  <si>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</si>
  <si>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</si>
  <si>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</si>
  <si>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</si>
  <si>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</si>
  <si>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</si>
  <si>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</si>
  <si>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</si>
  <si>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</si>
  <si>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</si>
  <si>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</si>
  <si>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</si>
  <si>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</si>
  <si>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</si>
  <si>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</si>
  <si>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</si>
  <si>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</si>
  <si>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</si>
  <si>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</si>
  <si>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</si>
  <si>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</si>
  <si>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</si>
  <si>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</si>
  <si>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</si>
  <si>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</si>
  <si>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</si>
  <si>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</si>
  <si>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</si>
  <si>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</si>
  <si>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</si>
  <si>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</si>
  <si>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</si>
  <si>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</si>
  <si>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</si>
  <si>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</si>
  <si>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</si>
  <si>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</si>
  <si>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</si>
  <si>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</si>
  <si>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</si>
  <si>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</si>
  <si>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</si>
  <si>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</si>
  <si>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</si>
  <si>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</si>
  <si>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</si>
  <si>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</si>
  <si>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</si>
  <si>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</si>
  <si>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</si>
  <si>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</si>
  <si>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</si>
  <si>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</si>
  <si>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</si>
  <si>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</si>
  <si>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</si>
  <si>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</si>
  <si>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</si>
  <si>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</si>
  <si>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</si>
  <si>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</si>
  <si>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</si>
  <si>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</si>
  <si>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</si>
  <si>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</si>
  <si>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</si>
  <si>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</si>
  <si>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</si>
  <si>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</si>
  <si>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</si>
  <si>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</si>
  <si>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</si>
  <si>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</si>
  <si>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</si>
  <si>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</si>
  <si>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</si>
  <si>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</si>
  <si>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</si>
  <si>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</si>
  <si>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</si>
  <si>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</si>
  <si>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</si>
  <si>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</si>
  <si>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</si>
  <si>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</si>
  <si>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</si>
  <si>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</si>
  <si>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</si>
  <si>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</si>
  <si>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</si>
  <si>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</si>
  <si>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</si>
  <si>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</si>
  <si>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</si>
  <si>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</si>
  <si>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</si>
  <si>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</si>
  <si>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</si>
  <si>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</si>
  <si>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</si>
  <si>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</si>
  <si>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</si>
  <si>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</si>
  <si>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</si>
  <si>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</si>
  <si>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</si>
  <si>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</si>
  <si>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</si>
  <si>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</si>
  <si>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</si>
  <si>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</si>
  <si>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</si>
  <si>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</si>
  <si>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</si>
  <si>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</si>
  <si>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</si>
  <si>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</si>
  <si>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</si>
  <si>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</si>
  <si>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</si>
  <si>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</si>
  <si>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</si>
  <si>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</si>
  <si>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</si>
  <si>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</si>
  <si>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</si>
  <si>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</si>
  <si>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</si>
  <si>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</si>
  <si>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</si>
  <si>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</si>
  <si>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</si>
  <si>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</si>
  <si>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</si>
  <si>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</si>
  <si>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</si>
  <si>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</si>
  <si>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</si>
  <si>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</si>
  <si>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</si>
  <si>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</si>
  <si>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</si>
  <si>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</si>
  <si>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</si>
  <si>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</si>
  <si>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</si>
  <si>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</si>
  <si>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</si>
  <si>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</si>
  <si>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</si>
  <si>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</si>
  <si>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</si>
  <si>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</si>
  <si>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</si>
  <si>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</si>
  <si>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</si>
  <si>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</si>
  <si>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</si>
  <si>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</si>
  <si>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</si>
  <si>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</si>
  <si>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</si>
  <si>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</si>
  <si>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</si>
  <si>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</si>
  <si>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</si>
  <si>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</si>
  <si>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</si>
  <si>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</si>
  <si>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</si>
  <si>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</si>
  <si>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</si>
  <si>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</si>
  <si>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</si>
  <si>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</si>
  <si>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</si>
  <si>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</si>
  <si>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</si>
  <si>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</si>
  <si>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</si>
  <si>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</si>
  <si>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</si>
  <si>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</si>
  <si>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</si>
  <si>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</si>
  <si>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</si>
  <si>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</si>
  <si>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</si>
  <si>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</si>
  <si>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</si>
  <si>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</si>
  <si>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</si>
  <si>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</si>
  <si>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</si>
  <si>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</si>
  <si>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</si>
  <si>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</si>
  <si>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</si>
  <si>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</si>
  <si>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</si>
  <si>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</si>
  <si>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</si>
  <si>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</si>
  <si>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</si>
  <si>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</si>
  <si>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</si>
  <si>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</si>
  <si>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</si>
  <si>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</si>
  <si>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</si>
  <si>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</si>
  <si>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</si>
  <si>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</si>
  <si>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</si>
  <si>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</si>
  <si>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</si>
  <si>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</si>
  <si>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</si>
  <si>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</si>
  <si>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</si>
  <si>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</si>
  <si>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</si>
  <si>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</si>
  <si>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</si>
  <si>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</si>
  <si>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</si>
  <si>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</si>
  <si>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</si>
  <si>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</si>
  <si>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</si>
  <si>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</si>
  <si>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</si>
  <si>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</si>
  <si>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</si>
  <si>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</si>
  <si>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</si>
  <si>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</si>
  <si>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</si>
  <si>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</si>
  <si>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</si>
  <si>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</si>
  <si>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</si>
  <si>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</si>
  <si>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</si>
  <si>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</si>
  <si>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</si>
  <si>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</si>
  <si>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</si>
  <si>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</si>
  <si>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</si>
  <si>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</si>
  <si>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</si>
  <si>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</si>
  <si>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</si>
  <si>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</si>
  <si>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</si>
  <si>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</si>
  <si>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</si>
  <si>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</si>
  <si>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</si>
  <si>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</si>
  <si>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</si>
  <si>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</si>
  <si>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</si>
  <si>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</si>
  <si>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</si>
  <si>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</si>
  <si>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</si>
  <si>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</si>
  <si>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</si>
  <si>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</si>
  <si>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</si>
  <si>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</si>
  <si>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</si>
  <si>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</si>
  <si>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</si>
  <si>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</si>
  <si>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</si>
  <si>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</si>
  <si>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</si>
  <si>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</si>
  <si>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</si>
  <si>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</si>
  <si>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</si>
  <si>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</si>
  <si>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</si>
  <si>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</si>
  <si>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</si>
  <si>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</si>
  <si>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</si>
  <si>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</si>
  <si>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</si>
  <si>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</si>
  <si>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</si>
  <si>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</si>
  <si>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</si>
  <si>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</si>
  <si>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</si>
  <si>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</si>
  <si>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</si>
  <si>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</si>
  <si>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</si>
  <si>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</si>
  <si>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</si>
  <si>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</si>
  <si>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</si>
  <si>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</si>
  <si>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</si>
  <si>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</si>
  <si>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</si>
  <si>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</si>
  <si>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</si>
  <si>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</si>
  <si>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</si>
  <si>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</si>
  <si>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</si>
  <si>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</si>
  <si>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</si>
  <si>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</si>
  <si>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</si>
  <si>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</si>
  <si>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</si>
  <si>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</si>
  <si>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</si>
  <si>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</si>
  <si>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</si>
  <si>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</si>
  <si>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</si>
  <si>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</si>
  <si>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</si>
  <si>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</si>
  <si>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</si>
  <si>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</si>
  <si>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</si>
  <si>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</si>
  <si>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</si>
  <si>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</si>
  <si>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</si>
  <si>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</si>
  <si>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</si>
  <si>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</si>
  <si>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</si>
  <si>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</si>
  <si>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</si>
  <si>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</si>
  <si>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</si>
  <si>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</si>
  <si>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</si>
  <si>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</si>
  <si>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</si>
  <si>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</si>
  <si>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</si>
  <si>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</si>
  <si>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</si>
  <si>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</si>
  <si>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</si>
  <si>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</si>
  <si>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</si>
  <si>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</si>
  <si>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</si>
  <si>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</si>
  <si>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</si>
  <si>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</si>
  <si>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</si>
  <si>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</si>
  <si>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</si>
  <si>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</si>
  <si>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</si>
  <si>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</si>
  <si>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</si>
  <si>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</si>
  <si>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</si>
  <si>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</si>
  <si>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</si>
  <si>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</si>
  <si>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</si>
  <si>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</si>
  <si>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</si>
  <si>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</si>
  <si>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</si>
  <si>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</si>
  <si>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</si>
  <si>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</si>
  <si>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</si>
  <si>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</si>
  <si>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</si>
  <si>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</si>
  <si>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</si>
  <si>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</si>
  <si>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</si>
  <si>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</si>
  <si>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</si>
  <si>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</si>
  <si>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</si>
  <si>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</si>
  <si>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</si>
  <si>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</si>
  <si>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</si>
  <si>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</si>
  <si>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</si>
  <si>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</si>
  <si>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</si>
  <si>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</si>
  <si>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</si>
  <si>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</si>
  <si>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</si>
  <si>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</si>
  <si>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</si>
  <si>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</si>
  <si>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</si>
  <si>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</si>
  <si>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</si>
  <si>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</si>
  <si>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</si>
  <si>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</si>
  <si>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</si>
  <si>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</si>
  <si>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</si>
  <si>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</si>
  <si>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</si>
  <si>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</si>
  <si>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</si>
  <si>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</si>
  <si>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</si>
  <si>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</si>
  <si>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</si>
  <si>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</si>
  <si>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</si>
  <si>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</si>
  <si>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</si>
  <si>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</si>
  <si>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</si>
  <si>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</si>
  <si>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</si>
  <si>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</si>
  <si>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</si>
  <si>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</si>
  <si>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</si>
  <si>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</si>
  <si>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</si>
  <si>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</si>
  <si>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</si>
  <si>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</si>
  <si>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</si>
  <si>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</si>
  <si>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</si>
  <si>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</si>
  <si>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</si>
  <si>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</si>
  <si>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</si>
  <si>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</si>
  <si>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</si>
  <si>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</si>
  <si>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</si>
  <si>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</si>
  <si>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</si>
  <si>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</si>
  <si>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</si>
  <si>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</si>
  <si>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</si>
  <si>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</si>
  <si>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</si>
  <si>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</si>
  <si>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</si>
  <si>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</si>
  <si>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</si>
  <si>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</si>
  <si>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</si>
  <si>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</si>
  <si>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</si>
  <si>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</si>
  <si>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</si>
  <si>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</si>
  <si>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</si>
  <si>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</si>
  <si>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</si>
  <si>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</si>
  <si>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</si>
  <si>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</si>
  <si>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</si>
  <si>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</si>
  <si>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</si>
  <si>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</si>
  <si>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</si>
  <si>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</si>
  <si>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</si>
  <si>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</si>
  <si>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</si>
  <si>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</si>
  <si>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</si>
  <si>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</si>
  <si>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</si>
  <si>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</si>
  <si>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</si>
  <si>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</si>
  <si>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</si>
  <si>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</si>
  <si>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</si>
  <si>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</si>
  <si>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</si>
  <si>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</si>
  <si>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</si>
  <si>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</si>
  <si>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</si>
  <si>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</si>
  <si>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</si>
  <si>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</si>
  <si>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</si>
  <si>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</si>
  <si>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</si>
  <si>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</si>
  <si>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</si>
  <si>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</si>
  <si>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</si>
  <si>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</si>
  <si>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</si>
  <si>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</si>
  <si>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</si>
  <si>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</si>
  <si>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</si>
  <si>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</si>
  <si>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</si>
  <si>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</si>
  <si>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</si>
  <si>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</si>
  <si>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</si>
  <si>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</si>
  <si>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</si>
  <si>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</si>
  <si>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</si>
  <si>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</si>
  <si>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</si>
  <si>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</si>
  <si>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</si>
  <si>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</si>
  <si>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</si>
  <si>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</si>
  <si>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</si>
  <si>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</si>
  <si>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</si>
  <si>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</si>
  <si>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</si>
  <si>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</si>
  <si>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</si>
  <si>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</si>
  <si>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</si>
  <si>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</si>
  <si>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</si>
  <si>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</si>
  <si>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</si>
  <si>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</si>
  <si>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</si>
  <si>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</si>
  <si>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</si>
  <si>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</si>
  <si>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</si>
  <si>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</si>
  <si>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</si>
  <si>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</si>
  <si>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</si>
  <si>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</si>
  <si>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</si>
  <si>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</si>
  <si>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</si>
  <si>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</si>
  <si>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</si>
  <si>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</si>
  <si>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</si>
  <si>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</si>
  <si>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</si>
  <si>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</si>
  <si>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</si>
  <si>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</si>
  <si>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</si>
  <si>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</si>
  <si>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</si>
  <si>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</si>
  <si>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</si>
  <si>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</si>
  <si>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</si>
  <si>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</si>
  <si>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</si>
  <si>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</si>
  <si>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</si>
  <si>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</si>
  <si>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</si>
  <si>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</si>
  <si>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</si>
  <si>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</si>
  <si>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</si>
  <si>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</si>
  <si>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</si>
  <si>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</si>
  <si>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</si>
  <si>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</si>
  <si>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</si>
  <si>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</si>
  <si>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</si>
  <si>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</si>
  <si>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</si>
  <si>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</si>
  <si>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</si>
  <si>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</si>
  <si>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</si>
  <si>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</si>
  <si>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</si>
  <si>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</si>
  <si>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</si>
  <si>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</si>
  <si>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</si>
  <si>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</si>
  <si>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</si>
  <si>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</si>
  <si>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</si>
  <si>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</si>
  <si>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</si>
  <si>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</si>
  <si>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</si>
  <si>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</si>
  <si>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</si>
  <si>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</si>
  <si>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</si>
  <si>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</si>
  <si>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</si>
  <si>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</si>
  <si>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</si>
  <si>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</si>
  <si>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</si>
  <si>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</si>
  <si>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</si>
  <si>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</si>
  <si>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</si>
  <si>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</si>
  <si>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</si>
  <si>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</si>
  <si>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</si>
  <si>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</si>
  <si>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</si>
  <si>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</si>
  <si>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</si>
  <si>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</si>
  <si>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</si>
  <si>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</si>
  <si>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</si>
  <si>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</si>
  <si>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</si>
  <si>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</si>
  <si>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</si>
  <si>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</si>
  <si>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</si>
  <si>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</si>
  <si>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</si>
  <si>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</si>
  <si>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</si>
  <si>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</si>
  <si>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</si>
  <si>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</si>
  <si>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</si>
  <si>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</si>
  <si>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</si>
  <si>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</si>
  <si>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</si>
  <si>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</si>
  <si>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</si>
  <si>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</si>
  <si>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</si>
  <si>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</si>
  <si>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</si>
  <si>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</si>
  <si>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</si>
  <si>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</si>
  <si>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</si>
  <si>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</si>
  <si>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</si>
  <si>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</si>
  <si>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</si>
  <si>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</si>
  <si>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</si>
  <si>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</si>
  <si>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</si>
  <si>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</si>
  <si>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</si>
  <si>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</si>
  <si>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</si>
  <si>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</si>
  <si>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</si>
  <si>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</si>
  <si>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</si>
  <si>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</si>
  <si>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</si>
  <si>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</si>
  <si>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</si>
  <si>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</si>
  <si>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</si>
  <si>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</si>
  <si>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</si>
  <si>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</si>
  <si>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</si>
  <si>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</si>
  <si>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</si>
  <si>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</si>
  <si>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</si>
  <si>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</si>
  <si>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</si>
  <si>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</si>
  <si>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</si>
  <si>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</si>
  <si>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</si>
  <si>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</si>
  <si>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</si>
  <si>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</si>
  <si>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</si>
  <si>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</si>
  <si>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</si>
  <si>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</si>
  <si>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</si>
  <si>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</si>
  <si>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</si>
  <si>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</si>
  <si>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</si>
  <si>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</si>
  <si>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</si>
  <si>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</si>
  <si>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</si>
  <si>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</si>
  <si>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</si>
  <si>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</si>
  <si>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</si>
  <si>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</si>
  <si>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</si>
  <si>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</si>
  <si>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</si>
  <si>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</si>
  <si>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</si>
  <si>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</si>
  <si>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</si>
  <si>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</si>
  <si>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</si>
  <si>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</si>
  <si>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</si>
  <si>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</si>
  <si>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</si>
  <si>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</si>
  <si>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</si>
  <si>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</si>
  <si>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</si>
  <si>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</si>
  <si>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</si>
  <si>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</si>
  <si>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</si>
  <si>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</si>
  <si>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</si>
  <si>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</si>
  <si>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</si>
  <si>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</si>
  <si>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</si>
  <si>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</si>
  <si>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</si>
  <si>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</si>
  <si>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</si>
  <si>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</si>
  <si>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</si>
  <si>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</si>
  <si>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</si>
  <si>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</si>
  <si>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</si>
  <si>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</si>
  <si>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</si>
  <si>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</si>
  <si>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</si>
  <si>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</si>
  <si>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</si>
  <si>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</si>
  <si>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</si>
  <si>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</si>
  <si>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</si>
  <si>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</si>
  <si>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</si>
  <si>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</si>
  <si>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</si>
  <si>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</si>
  <si>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</si>
  <si>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</si>
  <si>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</si>
  <si>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</si>
  <si>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</si>
  <si>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</si>
  <si>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</si>
  <si>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</si>
  <si>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</si>
  <si>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</si>
  <si>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</si>
  <si>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</si>
  <si>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</si>
  <si>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</si>
  <si>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</si>
  <si>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</si>
  <si>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</si>
  <si>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</si>
  <si>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</si>
  <si>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</si>
  <si>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</si>
  <si>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</si>
  <si>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</si>
  <si>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</si>
  <si>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</si>
  <si>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</si>
  <si>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</si>
  <si>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</si>
  <si>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</si>
  <si>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</si>
  <si>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</si>
  <si>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</si>
  <si>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</si>
  <si>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</si>
  <si>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</si>
  <si>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</si>
  <si>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</si>
  <si>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</si>
  <si>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</si>
  <si>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</si>
  <si>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</si>
  <si>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</si>
  <si>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</si>
  <si>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</si>
  <si>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</si>
  <si>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</si>
  <si>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</si>
  <si>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</si>
  <si>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</si>
  <si>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</si>
  <si>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</si>
  <si>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</si>
  <si>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</si>
  <si>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</si>
  <si>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</si>
  <si>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</si>
  <si>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</si>
  <si>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</si>
  <si>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</si>
  <si>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</si>
  <si>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</si>
  <si>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</si>
  <si>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</si>
  <si>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</si>
  <si>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</si>
  <si>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</si>
  <si>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</si>
  <si>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</si>
  <si>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</si>
  <si>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</si>
  <si>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</si>
  <si>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</si>
  <si>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</si>
  <si>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</si>
  <si>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</si>
  <si>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</si>
  <si>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</si>
  <si>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</si>
  <si>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</si>
  <si>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</si>
  <si>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</si>
  <si>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</si>
  <si>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</si>
  <si>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</si>
  <si>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</si>
  <si>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</si>
  <si>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</si>
  <si>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</si>
  <si>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</si>
  <si>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</si>
  <si>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</si>
  <si>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</si>
  <si>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</si>
  <si>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</si>
  <si>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</si>
  <si>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</si>
  <si>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</si>
  <si>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</si>
  <si>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</si>
  <si>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</si>
  <si>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</si>
  <si>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</si>
  <si>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</si>
  <si>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</si>
  <si>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</si>
  <si>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</si>
  <si>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</si>
  <si>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</si>
  <si>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</si>
  <si>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</si>
  <si>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</si>
  <si>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</si>
  <si>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</si>
  <si>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</si>
  <si>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</si>
  <si>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</si>
  <si>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</si>
  <si>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</si>
  <si>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</si>
  <si>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</si>
  <si>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</si>
  <si>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</si>
  <si>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</si>
  <si>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</si>
  <si>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</si>
  <si>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</si>
  <si>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</si>
  <si>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</si>
  <si>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</si>
  <si>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</si>
  <si>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</si>
  <si>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</si>
  <si>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</si>
  <si>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</si>
  <si>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</si>
  <si>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</si>
  <si>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</si>
  <si>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</si>
  <si>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</si>
  <si>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</si>
  <si>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</si>
  <si>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</si>
  <si>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</si>
  <si>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</si>
  <si>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</si>
  <si>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</si>
  <si>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</si>
  <si>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</si>
  <si>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</si>
  <si>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</si>
  <si>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</si>
  <si>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</si>
  <si>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</si>
  <si>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</si>
  <si>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</si>
  <si>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</si>
  <si>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</si>
  <si>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</si>
  <si>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</si>
  <si>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</si>
  <si>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</si>
  <si>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</si>
  <si>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</si>
  <si>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</si>
  <si>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</si>
  <si>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</si>
  <si>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</si>
  <si>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</si>
  <si>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</si>
  <si>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</si>
  <si>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</si>
  <si>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</si>
  <si>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</si>
  <si>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</si>
  <si>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</si>
  <si>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</si>
  <si>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</si>
  <si>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</si>
  <si>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</si>
  <si>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</si>
  <si>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</si>
  <si>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</si>
  <si>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</si>
  <si>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</si>
  <si>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</si>
  <si>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</si>
  <si>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</si>
  <si>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</si>
  <si>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</si>
  <si>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</si>
  <si>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</si>
  <si>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</si>
  <si>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</si>
  <si>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</si>
  <si>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</si>
  <si>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</si>
  <si>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</si>
  <si>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</si>
  <si>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</si>
  <si>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</si>
  <si>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</si>
  <si>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</si>
  <si>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</si>
  <si>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</si>
  <si>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</si>
  <si>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</si>
  <si>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</si>
  <si>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</si>
  <si>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</si>
  <si>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</si>
  <si>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</si>
  <si>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</si>
  <si>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</si>
  <si>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</si>
  <si>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</si>
  <si>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</si>
  <si>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</si>
  <si>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</si>
  <si>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</si>
  <si>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</si>
  <si>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</si>
  <si>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</si>
  <si>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</si>
  <si>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</si>
  <si>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</si>
  <si>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</si>
  <si>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</si>
  <si>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</si>
  <si>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</si>
  <si>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</si>
  <si>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</si>
  <si>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</si>
  <si>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</si>
  <si>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</si>
  <si>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</si>
  <si>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</si>
  <si>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</si>
  <si>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</si>
  <si>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</si>
  <si>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</si>
  <si>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</si>
  <si>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</si>
  <si>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</si>
  <si>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</si>
  <si>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</si>
  <si>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</si>
  <si>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</si>
  <si>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</si>
  <si>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</si>
  <si>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</si>
  <si>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</si>
  <si>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</si>
  <si>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</si>
  <si>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</si>
  <si>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</si>
  <si>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</si>
  <si>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</si>
  <si>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</si>
  <si>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</si>
  <si>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</si>
  <si>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</si>
  <si>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</si>
  <si>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</si>
  <si>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</si>
  <si>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</si>
  <si>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</si>
  <si>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</si>
  <si>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</si>
  <si>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</si>
  <si>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</si>
  <si>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</si>
  <si>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</si>
  <si>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</si>
  <si>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</si>
  <si>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</si>
  <si>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</si>
  <si>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</si>
  <si>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</si>
  <si>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</si>
  <si>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</si>
  <si>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</si>
  <si>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</si>
  <si>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</si>
  <si>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</si>
  <si>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</si>
  <si>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</si>
  <si>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</si>
  <si>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</si>
  <si>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</si>
  <si>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</si>
  <si>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</si>
  <si>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</si>
  <si>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</si>
  <si>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</si>
  <si>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</si>
  <si>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</si>
  <si>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</si>
  <si>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</si>
  <si>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</si>
  <si>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</si>
  <si>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</si>
  <si>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</si>
  <si>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</si>
  <si>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</si>
  <si>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</si>
  <si>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</si>
  <si>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</si>
  <si>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</si>
  <si>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</si>
  <si>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</si>
  <si>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</si>
  <si>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</si>
  <si>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</si>
  <si>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</si>
  <si>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</si>
  <si>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</si>
  <si>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</si>
  <si>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</si>
  <si>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</si>
  <si>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</si>
  <si>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</si>
  <si>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</si>
  <si>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</si>
  <si>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</si>
  <si>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</si>
  <si>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</si>
  <si>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</si>
  <si>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</si>
  <si>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</si>
  <si>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</si>
  <si>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</si>
  <si>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</si>
  <si>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</si>
  <si>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</si>
  <si>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</si>
  <si>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</si>
  <si>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</si>
  <si>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</si>
  <si>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</si>
  <si>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</si>
  <si>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</si>
  <si>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</si>
  <si>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</si>
  <si>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</si>
  <si>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</si>
  <si>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</si>
  <si>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</si>
  <si>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</si>
  <si>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</si>
  <si>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</si>
  <si>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</si>
  <si>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</si>
  <si>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</si>
  <si>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</si>
  <si>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</si>
  <si>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</si>
  <si>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</si>
  <si>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</si>
  <si>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</si>
  <si>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</si>
  <si>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</si>
  <si>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</si>
  <si>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</si>
  <si>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</si>
  <si>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</si>
  <si>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</si>
  <si>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</si>
  <si>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</si>
  <si>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</si>
  <si>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</si>
  <si>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</si>
  <si>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</si>
  <si>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</si>
  <si>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</si>
  <si>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</si>
  <si>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</si>
  <si>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</si>
  <si>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</si>
  <si>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</si>
  <si>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</si>
  <si>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</si>
  <si>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</si>
  <si>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</si>
  <si>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</si>
  <si>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</si>
  <si>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</si>
  <si>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</si>
  <si>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</si>
  <si>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</si>
  <si>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</si>
  <si>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</si>
  <si>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</si>
  <si>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</si>
  <si>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</si>
  <si>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</si>
  <si>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</si>
  <si>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</si>
  <si>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</si>
  <si>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</si>
  <si>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</si>
  <si>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</si>
  <si>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</si>
  <si>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</si>
  <si>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</si>
  <si>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</si>
  <si>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</si>
  <si>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</si>
  <si>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</si>
  <si>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</si>
  <si>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</si>
  <si>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</si>
  <si>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</si>
  <si>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</si>
  <si>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</si>
  <si>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</si>
  <si>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</si>
  <si>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</si>
  <si>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</si>
  <si>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</si>
  <si>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</si>
  <si>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</si>
  <si>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</si>
  <si>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</si>
  <si>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</si>
  <si>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</si>
  <si>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</si>
  <si>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</si>
  <si>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</si>
  <si>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</si>
  <si>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</si>
  <si>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</si>
  <si>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</si>
  <si>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</si>
  <si>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</si>
  <si>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</si>
  <si>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</si>
  <si>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</si>
  <si>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</si>
  <si>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</si>
  <si>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</si>
  <si>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</si>
  <si>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</si>
  <si>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</si>
  <si>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</si>
  <si>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</si>
  <si>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</si>
  <si>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</si>
  <si>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</si>
  <si>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</si>
  <si>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</si>
  <si>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</si>
  <si>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</si>
  <si>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</si>
  <si>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</si>
  <si>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</si>
  <si>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</si>
  <si>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</si>
  <si>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</si>
  <si>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</si>
  <si>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</si>
  <si>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</si>
  <si>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</si>
  <si>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</si>
  <si>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</si>
  <si>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</si>
  <si>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</si>
  <si>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</si>
  <si>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</si>
  <si>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</si>
  <si>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</si>
  <si>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</si>
  <si>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</si>
  <si>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</si>
  <si>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</si>
  <si>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</si>
  <si>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</si>
  <si>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</si>
  <si>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</si>
  <si>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</si>
  <si>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</si>
  <si>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</si>
  <si>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</si>
  <si>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</si>
  <si>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</si>
  <si>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</si>
  <si>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</si>
  <si>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</si>
  <si>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</si>
  <si>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</si>
  <si>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</si>
  <si>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</si>
  <si>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</si>
  <si>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</si>
  <si>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</si>
  <si>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</si>
  <si>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</si>
  <si>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</si>
  <si>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</si>
  <si>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</si>
  <si>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</si>
  <si>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</si>
  <si>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</si>
  <si>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</si>
  <si>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</si>
  <si>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</si>
  <si>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</si>
  <si>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</si>
  <si>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</si>
  <si>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</si>
  <si>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</si>
  <si>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</si>
  <si>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</si>
  <si>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</si>
  <si>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</si>
  <si>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</si>
  <si>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</si>
  <si>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</si>
  <si>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</si>
  <si>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</si>
  <si>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</si>
  <si>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</si>
  <si>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</si>
  <si>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</si>
  <si>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</si>
  <si>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</si>
  <si>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</si>
  <si>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</si>
  <si>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</si>
  <si>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</si>
  <si>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</si>
  <si>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</si>
  <si>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</si>
  <si>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</si>
  <si>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</si>
  <si>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</si>
  <si>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</si>
  <si>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</si>
  <si>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</si>
  <si>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</si>
  <si>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</si>
  <si>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</si>
  <si>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</si>
  <si>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</si>
  <si>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</si>
  <si>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</si>
  <si>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</si>
  <si>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</si>
  <si>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</si>
  <si>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</si>
  <si>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</si>
  <si>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</si>
  <si>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</si>
  <si>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</si>
  <si>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</si>
  <si>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</si>
  <si>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</si>
  <si>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</si>
  <si>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</si>
  <si>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</si>
  <si>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</si>
  <si>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</si>
  <si>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</si>
  <si>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</si>
  <si>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</si>
  <si>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</si>
  <si>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</si>
  <si>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</si>
  <si>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</si>
  <si>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</si>
  <si>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</si>
  <si>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</si>
  <si>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</si>
  <si>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</si>
  <si>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</si>
  <si>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</si>
  <si>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</si>
  <si>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</si>
  <si>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</si>
  <si>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</si>
  <si>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</si>
  <si>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</si>
  <si>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</si>
  <si>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</si>
  <si>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</si>
  <si>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</si>
  <si>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</si>
  <si>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</si>
  <si>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</si>
  <si>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</si>
  <si>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</si>
  <si>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</si>
  <si>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</si>
  <si>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</si>
  <si>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</si>
  <si>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</si>
  <si>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</si>
  <si>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</si>
  <si>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</si>
  <si>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</si>
  <si>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</si>
  <si>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</si>
  <si>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</si>
  <si>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</si>
  <si>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</si>
  <si>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</si>
  <si>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</si>
  <si>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</si>
  <si>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</si>
  <si>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</si>
  <si>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</si>
  <si>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</si>
  <si>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</si>
  <si>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</si>
  <si>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</si>
  <si>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</si>
  <si>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</si>
  <si>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</si>
  <si>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</si>
  <si>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</si>
  <si>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</si>
  <si>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</si>
  <si>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</si>
  <si>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</si>
  <si>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</si>
  <si>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</si>
  <si>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</si>
  <si>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</si>
  <si>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</si>
  <si>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</si>
  <si>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</si>
  <si>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</si>
  <si>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</si>
  <si>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</si>
  <si>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</si>
  <si>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</si>
  <si>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</si>
  <si>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</si>
  <si>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</si>
  <si>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</si>
  <si>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</si>
  <si>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</si>
  <si>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</si>
  <si>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</si>
  <si>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</si>
  <si>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</si>
  <si>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</si>
  <si>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</si>
  <si>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</si>
  <si>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</si>
  <si>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</si>
  <si>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</si>
  <si>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</si>
  <si>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</si>
  <si>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</si>
  <si>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</si>
  <si>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</si>
  <si>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</si>
  <si>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</si>
  <si>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</si>
  <si>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</si>
  <si>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</si>
  <si>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</si>
  <si>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</si>
  <si>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</si>
  <si>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</si>
  <si>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</si>
  <si>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</si>
  <si>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</si>
  <si>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</si>
  <si>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</si>
  <si>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</si>
  <si>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</si>
  <si>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</si>
  <si>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</si>
  <si>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</si>
  <si>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</si>
  <si>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</si>
  <si>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</si>
  <si>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</si>
  <si>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</si>
  <si>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</si>
  <si>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</si>
  <si>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</si>
  <si>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</si>
  <si>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</si>
  <si>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</si>
  <si>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</si>
  <si>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</si>
  <si>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</si>
  <si>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</si>
  <si>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</si>
  <si>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</si>
  <si>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</si>
  <si>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</si>
  <si>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</si>
  <si>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</si>
  <si>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</si>
  <si>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</si>
  <si>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</si>
  <si>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</si>
  <si>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</si>
  <si>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</si>
  <si>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</si>
  <si>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</si>
  <si>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</si>
  <si>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</si>
  <si>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</si>
  <si>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</si>
  <si>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</si>
  <si>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</si>
  <si>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</si>
  <si>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</si>
  <si>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</si>
  <si>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</si>
  <si>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</si>
  <si>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</si>
  <si>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</si>
  <si>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</si>
  <si>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</si>
  <si>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</si>
  <si>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</si>
  <si>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</si>
  <si>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</si>
  <si>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</si>
  <si>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</si>
  <si>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</si>
  <si>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</si>
  <si>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</si>
  <si>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</si>
  <si>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</si>
  <si>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</si>
  <si>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</si>
  <si>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</si>
  <si>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</si>
  <si>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</si>
  <si>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</si>
  <si>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</si>
  <si>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</si>
  <si>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</si>
  <si>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</si>
  <si>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</si>
  <si>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</si>
  <si>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</si>
  <si>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</si>
  <si>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</si>
  <si>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</si>
  <si>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</si>
  <si>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</si>
  <si>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</si>
  <si>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</si>
  <si>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</si>
  <si>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</si>
  <si>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</si>
  <si>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</si>
  <si>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</si>
  <si>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</si>
  <si>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</si>
  <si>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</si>
  <si>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</si>
  <si>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</si>
  <si>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</si>
  <si>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</si>
  <si>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</si>
  <si>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</si>
  <si>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</si>
  <si>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</si>
  <si>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</si>
  <si>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</si>
  <si>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</si>
  <si>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</si>
  <si>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</si>
  <si>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</si>
  <si>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</si>
  <si>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</si>
  <si>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</si>
  <si>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</si>
  <si>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</si>
  <si>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</si>
  <si>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</si>
  <si>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</si>
  <si>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</si>
  <si>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</si>
  <si>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</si>
  <si>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</si>
  <si>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</si>
  <si>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</si>
  <si>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</si>
  <si>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</si>
  <si>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</si>
  <si>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</si>
  <si>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</si>
  <si>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</si>
  <si>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</si>
  <si>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</si>
  <si>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</si>
  <si>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</si>
  <si>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</si>
  <si>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</si>
  <si>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</si>
  <si>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</si>
  <si>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</si>
  <si>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</si>
  <si>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</si>
  <si>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</si>
  <si>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</si>
  <si>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</si>
  <si>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</si>
  <si>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</si>
  <si>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</si>
  <si>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</si>
  <si>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</si>
  <si>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</si>
  <si>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</si>
  <si>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</si>
  <si>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</si>
  <si>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</si>
  <si>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</si>
  <si>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</si>
  <si>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</si>
  <si>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</si>
  <si>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</si>
  <si>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</si>
  <si>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</si>
  <si>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</si>
  <si>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</si>
  <si>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</si>
  <si>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</si>
  <si>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</si>
  <si>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</si>
  <si>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</si>
  <si>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</si>
  <si>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</si>
  <si>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</si>
  <si>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</si>
  <si>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</si>
  <si>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</si>
  <si>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</si>
  <si>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</si>
  <si>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</si>
  <si>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</si>
  <si>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</si>
  <si>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</si>
  <si>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</si>
  <si>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</si>
  <si>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</si>
  <si>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</si>
  <si>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</si>
  <si>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</si>
  <si>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</si>
  <si>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</si>
  <si>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</si>
  <si>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</si>
  <si>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</si>
  <si>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</si>
  <si>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</si>
  <si>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</si>
  <si>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</si>
  <si>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</si>
  <si>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</si>
  <si>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</si>
  <si>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</si>
  <si>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</si>
  <si>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</si>
  <si>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</si>
  <si>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</si>
  <si>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</si>
  <si>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</si>
  <si>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</si>
  <si>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</si>
  <si>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</si>
  <si>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</si>
  <si>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</si>
  <si>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</si>
  <si>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</si>
  <si>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</si>
  <si>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</si>
  <si>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</si>
  <si>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</si>
  <si>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</si>
  <si>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</si>
  <si>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</si>
  <si>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</si>
  <si>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</si>
  <si>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</si>
  <si>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</si>
  <si>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</si>
  <si>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</si>
  <si>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</si>
  <si>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</si>
  <si>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</si>
  <si>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</si>
  <si>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</si>
  <si>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</si>
  <si>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</si>
  <si>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</si>
  <si>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</si>
  <si>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</si>
  <si>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</si>
  <si>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</si>
  <si>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</si>
  <si>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</si>
  <si>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</si>
  <si>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</si>
  <si>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</si>
  <si>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</si>
  <si>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</si>
  <si>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</si>
  <si>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</si>
  <si>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</si>
  <si>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</si>
  <si>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</si>
  <si>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</si>
  <si>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</si>
  <si>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</si>
  <si>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</si>
  <si>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</si>
  <si>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</si>
  <si>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</si>
  <si>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</si>
  <si>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</si>
  <si>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</si>
  <si>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</si>
  <si>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</si>
  <si>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</si>
  <si>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</si>
  <si>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</si>
  <si>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</si>
  <si>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</si>
  <si>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</si>
  <si>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</si>
  <si>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</si>
  <si>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</si>
  <si>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</si>
  <si>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</si>
  <si>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</si>
  <si>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</si>
  <si>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</si>
  <si>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</si>
  <si>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</si>
  <si>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</si>
  <si>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</si>
  <si>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</si>
  <si>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</si>
  <si>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</si>
  <si>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</si>
  <si>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</si>
  <si>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</si>
  <si>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</si>
  <si>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</si>
  <si>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</si>
  <si>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</si>
  <si>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</si>
  <si>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</si>
  <si>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</si>
  <si>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</si>
  <si>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</si>
  <si>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</si>
  <si>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</si>
  <si>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</si>
  <si>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</si>
  <si>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</si>
  <si>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</si>
  <si>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</si>
  <si>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</si>
  <si>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</si>
  <si>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</si>
  <si>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</si>
  <si>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</si>
  <si>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</si>
  <si>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</si>
  <si>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</si>
  <si>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</si>
  <si>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</si>
  <si>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</si>
  <si>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</si>
  <si>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</si>
  <si>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</si>
  <si>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</si>
  <si>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</si>
  <si>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</si>
  <si>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</si>
  <si>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</si>
  <si>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</si>
  <si>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</si>
  <si>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</si>
  <si>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</si>
  <si>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</si>
  <si>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</si>
  <si>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</si>
  <si>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</si>
  <si>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</si>
  <si>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</si>
  <si>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</si>
  <si>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</si>
  <si>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</si>
  <si>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</si>
  <si>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</si>
  <si>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</si>
  <si>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</si>
  <si>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</si>
  <si>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</si>
  <si>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</si>
  <si>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</si>
  <si>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</si>
  <si>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</si>
  <si>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</si>
  <si>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</si>
  <si>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</si>
  <si>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</si>
  <si>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</si>
  <si>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</si>
  <si>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</si>
  <si>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</si>
  <si>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</si>
  <si>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</si>
  <si>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</si>
  <si>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</si>
  <si>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</si>
  <si>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</si>
  <si>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</si>
  <si>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</si>
  <si>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</si>
  <si>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</si>
  <si>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</si>
  <si>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</si>
  <si>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</si>
  <si>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</si>
  <si>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</si>
  <si>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</si>
  <si>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</si>
  <si>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</si>
  <si>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</si>
  <si>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</si>
  <si>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</si>
  <si>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</si>
  <si>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</si>
  <si>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</si>
  <si>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</si>
  <si>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</si>
  <si>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</si>
  <si>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</si>
  <si>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</si>
  <si>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</si>
  <si>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</si>
  <si>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</si>
  <si>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</si>
  <si>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</si>
  <si>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</si>
  <si>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</si>
  <si>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</si>
  <si>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</si>
  <si>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</si>
  <si>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</si>
  <si>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</si>
  <si>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</si>
  <si>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</si>
  <si>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</si>
  <si>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</si>
  <si>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</si>
  <si>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</si>
  <si>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</si>
  <si>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</si>
  <si>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</si>
  <si>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</si>
  <si>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</si>
  <si>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</si>
  <si>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</si>
  <si>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</si>
  <si>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</si>
  <si>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</si>
  <si>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</si>
  <si>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</si>
  <si>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</si>
  <si>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</si>
  <si>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</si>
  <si>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</si>
  <si>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</si>
  <si>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</si>
  <si>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</si>
  <si>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</si>
  <si>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</si>
  <si>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</si>
  <si>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</si>
  <si>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</si>
  <si>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</si>
  <si>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</si>
  <si>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</si>
  <si>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</si>
  <si>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</si>
  <si>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</si>
  <si>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</si>
  <si>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</si>
  <si>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</si>
  <si>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</si>
  <si>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</si>
  <si>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</si>
  <si>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</si>
  <si>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</si>
  <si>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</si>
  <si>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</si>
  <si>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</si>
  <si>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</si>
  <si>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</si>
  <si>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</si>
  <si>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</si>
  <si>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</si>
  <si>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</si>
  <si>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</si>
  <si>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</si>
  <si>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</si>
  <si>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</si>
  <si>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</si>
  <si>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</si>
  <si>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</si>
  <si>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</si>
  <si>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</si>
  <si>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</si>
  <si>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</si>
  <si>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</si>
  <si>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</si>
  <si>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</si>
  <si>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</si>
  <si>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</si>
  <si>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</si>
  <si>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</si>
  <si>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</si>
  <si>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</si>
  <si>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</si>
  <si>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</si>
  <si>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</si>
  <si>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</si>
  <si>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</si>
  <si>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</si>
  <si>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</si>
  <si>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</si>
  <si>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</si>
  <si>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</si>
  <si>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</si>
  <si>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</si>
  <si>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</si>
  <si>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</si>
  <si>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</si>
  <si>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</si>
  <si>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</si>
  <si>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</si>
  <si>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</si>
  <si>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</si>
  <si>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</si>
  <si>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</si>
  <si>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</si>
  <si>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</si>
  <si>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</si>
  <si>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</si>
  <si>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</si>
  <si>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</si>
  <si>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</si>
  <si>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</si>
  <si>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</si>
  <si>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</si>
  <si>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</si>
  <si>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</si>
  <si>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</si>
  <si>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</si>
  <si>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</si>
  <si>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</si>
  <si>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</si>
  <si>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</si>
  <si>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</si>
  <si>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</si>
  <si>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</si>
  <si>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</si>
  <si>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</si>
  <si>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</si>
  <si>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</si>
  <si>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</si>
  <si>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</si>
  <si>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</si>
  <si>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</si>
  <si>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</si>
  <si>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</si>
  <si>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</si>
  <si>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</si>
  <si>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</si>
  <si>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</si>
  <si>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</si>
  <si>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</si>
  <si>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</si>
  <si>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</si>
  <si>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</si>
  <si>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</si>
  <si>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</si>
  <si>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</si>
  <si>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</si>
  <si>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</si>
  <si>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</si>
  <si>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</si>
  <si>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</si>
  <si>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</si>
  <si>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</si>
  <si>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</si>
  <si>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</si>
  <si>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</si>
  <si>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</si>
  <si>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</si>
  <si>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</si>
  <si>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</si>
  <si>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</si>
  <si>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</si>
  <si>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</si>
  <si>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</si>
  <si>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</si>
  <si>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</si>
  <si>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</si>
  <si>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</si>
  <si>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</si>
  <si>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</si>
  <si>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</si>
  <si>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</si>
  <si>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</si>
  <si>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</si>
  <si>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</si>
  <si>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</si>
  <si>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</si>
  <si>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</si>
  <si>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</si>
  <si>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</si>
  <si>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</si>
  <si>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</si>
  <si>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</si>
  <si>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</si>
  <si>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</si>
  <si>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</si>
  <si>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</si>
  <si>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</si>
  <si>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</si>
  <si>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</si>
  <si>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</si>
  <si>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</si>
  <si>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</si>
  <si>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</si>
  <si>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</si>
  <si>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</si>
  <si>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</si>
  <si>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</si>
  <si>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</si>
  <si>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</si>
  <si>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</si>
  <si>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</si>
  <si>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</si>
  <si>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</si>
  <si>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</si>
  <si>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</si>
  <si>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</si>
  <si>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</si>
  <si>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</si>
  <si>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</si>
  <si>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</si>
  <si>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</si>
  <si>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</si>
  <si>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</si>
  <si>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</si>
  <si>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</si>
  <si>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</si>
  <si>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</si>
  <si>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</si>
  <si>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</si>
  <si>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</si>
  <si>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</si>
  <si>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</si>
  <si>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</si>
  <si>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</si>
  <si>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</si>
  <si>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</si>
  <si>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</si>
  <si>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</si>
  <si>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</si>
  <si>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</si>
  <si>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</si>
  <si>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</si>
  <si>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</si>
  <si>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</si>
  <si>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</si>
  <si>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</si>
  <si>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</si>
  <si>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</si>
  <si>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</si>
  <si>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</si>
  <si>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</si>
  <si>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</si>
  <si>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</si>
  <si>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</si>
  <si>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</si>
  <si>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</si>
  <si>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</si>
  <si>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</si>
  <si>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</si>
  <si>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</si>
  <si>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</si>
  <si>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</si>
  <si>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</si>
  <si>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</si>
  <si>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</si>
  <si>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</si>
  <si>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</si>
  <si>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</si>
  <si>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</si>
  <si>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</si>
  <si>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</si>
  <si>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</si>
  <si>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</si>
  <si>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</si>
  <si>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</si>
  <si>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</si>
  <si>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</si>
  <si>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</si>
  <si>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</si>
  <si>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</si>
  <si>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</si>
  <si>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</si>
  <si>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</si>
  <si>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</si>
  <si>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</si>
  <si>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</si>
  <si>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</si>
  <si>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</si>
  <si>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</si>
  <si>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</si>
  <si>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</si>
  <si>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</si>
  <si>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</si>
  <si>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</si>
  <si>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</si>
  <si>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</si>
  <si>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</si>
  <si>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</si>
  <si>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</si>
  <si>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</si>
  <si>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</si>
  <si>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</si>
  <si>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</si>
  <si>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</si>
  <si>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</si>
  <si>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</si>
  <si>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</si>
  <si>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</si>
  <si>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</si>
  <si>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</si>
  <si>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</si>
  <si>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</si>
  <si>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</si>
  <si>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</si>
  <si>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</si>
  <si>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</si>
  <si>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</si>
  <si>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</si>
  <si>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</si>
  <si>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</si>
  <si>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</si>
  <si>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</si>
  <si>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</si>
  <si>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</si>
  <si>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</si>
  <si>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</si>
  <si>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</si>
  <si>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</si>
  <si>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</si>
  <si>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</si>
  <si>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</si>
  <si>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</si>
  <si>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</si>
  <si>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</si>
  <si>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</si>
  <si>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</si>
  <si>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</si>
  <si>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</si>
  <si>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</si>
  <si>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</si>
  <si>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</si>
  <si>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</si>
  <si>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</si>
  <si>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</si>
  <si>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</si>
  <si>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</si>
  <si>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</si>
  <si>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</si>
  <si>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</si>
  <si>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</si>
  <si>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</si>
  <si>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</si>
  <si>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</si>
  <si>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</si>
  <si>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</si>
  <si>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</si>
  <si>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</si>
  <si>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</si>
  <si>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</si>
  <si>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</si>
  <si>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</si>
  <si>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</si>
  <si>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</si>
  <si>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</si>
  <si>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</si>
  <si>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</si>
  <si>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</si>
  <si>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</si>
  <si>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</si>
  <si>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</si>
  <si>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</si>
  <si>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</si>
  <si>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</si>
  <si>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</si>
  <si>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</si>
  <si>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</si>
  <si>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</si>
  <si>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</si>
  <si>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</si>
  <si>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</si>
  <si>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</si>
  <si>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</si>
  <si>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</si>
  <si>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</si>
  <si>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</si>
  <si>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</si>
  <si>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</si>
  <si>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</si>
  <si>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</si>
  <si>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</si>
  <si>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</si>
  <si>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</si>
  <si>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</si>
  <si>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</si>
  <si>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</si>
  <si>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</si>
  <si>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</si>
  <si>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</si>
  <si>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</si>
  <si>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</si>
  <si>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</si>
  <si>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</si>
  <si>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</si>
  <si>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</si>
  <si>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</si>
  <si>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</si>
  <si>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</si>
  <si>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</si>
  <si>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</si>
  <si>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</si>
  <si>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</si>
  <si>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</si>
  <si>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</si>
  <si>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</si>
  <si>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</si>
  <si>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</si>
  <si>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</si>
  <si>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</si>
  <si>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</si>
  <si>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</si>
  <si>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</si>
  <si>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</si>
  <si>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</si>
  <si>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</si>
  <si>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</si>
  <si>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</si>
  <si>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</si>
  <si>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</si>
  <si>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</si>
  <si>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</si>
  <si>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</si>
  <si>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</si>
  <si>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</si>
  <si>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</si>
  <si>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</si>
  <si>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</si>
  <si>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</si>
  <si>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</si>
  <si>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</si>
  <si>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</si>
  <si>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</si>
  <si>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</si>
  <si>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</si>
  <si>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</si>
  <si>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</si>
  <si>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</si>
  <si>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</si>
  <si>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</si>
  <si>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</si>
  <si>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</si>
  <si>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</si>
  <si>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</si>
  <si>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</si>
  <si>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</si>
  <si>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</si>
  <si>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</si>
  <si>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</si>
  <si>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</si>
  <si>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</si>
  <si>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</si>
  <si>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</si>
  <si>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</si>
  <si>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</si>
  <si>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</si>
  <si>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</si>
  <si>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</si>
  <si>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</si>
  <si>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</si>
  <si>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</si>
  <si>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</si>
  <si>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</si>
  <si>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</si>
  <si>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</si>
  <si>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</si>
  <si>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</si>
  <si>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</si>
  <si>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</si>
  <si>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</si>
  <si>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</si>
  <si>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</si>
  <si>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</si>
  <si>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</si>
  <si>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</si>
  <si>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</si>
  <si>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</si>
  <si>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</si>
  <si>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</si>
  <si>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</si>
  <si>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</si>
  <si>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</si>
  <si>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</si>
  <si>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</si>
  <si>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</si>
  <si>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</si>
  <si>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</si>
  <si>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</si>
  <si>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</si>
  <si>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</si>
  <si>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</si>
  <si>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</si>
  <si>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</si>
  <si>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</si>
  <si>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</si>
  <si>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</si>
  <si>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</si>
  <si>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</si>
  <si>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</si>
  <si>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</si>
  <si>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</si>
  <si>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</si>
  <si>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</si>
  <si>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</si>
  <si>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</si>
  <si>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</si>
  <si>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</si>
  <si>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</si>
  <si>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</si>
  <si>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</si>
  <si>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</si>
  <si>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</si>
  <si>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</si>
  <si>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</si>
  <si>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</si>
  <si>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</si>
  <si>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</si>
  <si>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</si>
  <si>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</si>
  <si>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</si>
  <si>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</si>
  <si>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</si>
  <si>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</si>
  <si>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</si>
  <si>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</si>
  <si>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</si>
  <si>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</si>
  <si>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</si>
  <si>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</si>
  <si>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</si>
  <si>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</si>
  <si>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</si>
  <si>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</si>
  <si>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</si>
  <si>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</si>
  <si>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</si>
  <si>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</si>
  <si>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</si>
  <si>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</si>
  <si>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</si>
  <si>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</si>
  <si>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</si>
  <si>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</si>
  <si>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</si>
  <si>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</si>
  <si>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</si>
  <si>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</si>
  <si>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</si>
  <si>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</si>
  <si>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</si>
  <si>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</si>
  <si>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</si>
  <si>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</si>
  <si>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</si>
  <si>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</si>
  <si>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</si>
  <si>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</si>
  <si>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</si>
  <si>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</si>
  <si>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</si>
  <si>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</si>
  <si>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</si>
  <si>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</si>
  <si>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</si>
  <si>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</si>
  <si>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</si>
  <si>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</si>
  <si>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</si>
  <si>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</si>
  <si>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</si>
  <si>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</si>
  <si>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</si>
  <si>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</si>
  <si>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</si>
  <si>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</si>
  <si>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</si>
  <si>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</si>
  <si>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</si>
  <si>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</si>
  <si>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</si>
  <si>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</si>
  <si>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</si>
  <si>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</si>
  <si>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</si>
  <si>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</si>
  <si>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</si>
  <si>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</si>
  <si>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</si>
  <si>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</si>
  <si>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</si>
  <si>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</si>
  <si>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</si>
  <si>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</si>
  <si>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</si>
  <si>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</si>
  <si>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</si>
  <si>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</si>
  <si>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</si>
  <si>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</si>
  <si>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</si>
  <si>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</si>
  <si>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</si>
  <si>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</si>
  <si>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</si>
  <si>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</si>
  <si>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</si>
  <si>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</si>
  <si>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</si>
  <si>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</si>
  <si>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</si>
  <si>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</si>
  <si>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</si>
  <si>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</si>
  <si>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</si>
  <si>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</si>
  <si>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</si>
  <si>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</si>
  <si>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</si>
  <si>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</si>
  <si>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</si>
  <si>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</si>
  <si>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</si>
  <si>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</si>
  <si>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</si>
  <si>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</si>
  <si>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</si>
  <si>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</si>
  <si>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</si>
  <si>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</si>
  <si>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</si>
  <si>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</si>
  <si>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</si>
  <si>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</si>
  <si>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</si>
  <si>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</si>
  <si>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</si>
  <si>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</si>
  <si>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</si>
  <si>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</si>
  <si>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</si>
  <si>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</si>
  <si>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</si>
  <si>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</si>
  <si>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</si>
  <si>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</si>
  <si>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</si>
  <si>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</si>
  <si>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</si>
  <si>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</si>
  <si>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</si>
  <si>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</si>
  <si>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</si>
  <si>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</si>
  <si>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</si>
  <si>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</si>
  <si>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</si>
  <si>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</si>
  <si>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</si>
  <si>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</si>
  <si>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</si>
  <si>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</si>
  <si>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</si>
  <si>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</si>
  <si>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</si>
  <si>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</si>
  <si>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</si>
  <si>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</si>
  <si>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</si>
  <si>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</si>
  <si>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</si>
  <si>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</si>
  <si>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</si>
  <si>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</si>
  <si>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</si>
  <si>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</si>
  <si>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</si>
  <si>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</si>
  <si>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</si>
  <si>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</si>
  <si>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</si>
  <si>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</si>
  <si>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</si>
  <si>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</si>
  <si>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</si>
  <si>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</si>
  <si>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</si>
  <si>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</si>
  <si>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</si>
  <si>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</si>
  <si>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</si>
  <si>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</si>
  <si>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</si>
  <si>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</si>
  <si>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</si>
  <si>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</si>
  <si>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</si>
  <si>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</si>
  <si>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</si>
  <si>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</si>
  <si>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</si>
  <si>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</si>
  <si>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</si>
  <si>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</si>
  <si>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</si>
  <si>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</si>
  <si>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</si>
  <si>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</si>
  <si>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</si>
  <si>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</si>
  <si>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</si>
  <si>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</si>
  <si>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</si>
  <si>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</si>
  <si>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</si>
  <si>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</si>
  <si>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</si>
  <si>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</si>
  <si>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</si>
  <si>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</si>
  <si>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</si>
  <si>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</si>
  <si>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</si>
  <si>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</si>
  <si>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</si>
  <si>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</si>
  <si>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</si>
  <si>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</si>
  <si>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</si>
  <si>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</si>
  <si>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</si>
  <si>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</si>
  <si>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</si>
  <si>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</si>
  <si>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</si>
  <si>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</si>
  <si>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</si>
  <si>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</si>
  <si>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</si>
  <si>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</si>
  <si>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</si>
  <si>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</si>
  <si>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</si>
  <si>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</si>
  <si>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</si>
  <si>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</si>
  <si>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</si>
  <si>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</si>
  <si>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</si>
  <si>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</si>
  <si>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</si>
  <si>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</si>
  <si>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</si>
  <si>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</si>
  <si>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</si>
  <si>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</si>
  <si>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</si>
  <si>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</si>
  <si>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</si>
  <si>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</si>
  <si>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</si>
  <si>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</si>
  <si>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</si>
  <si>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</si>
  <si>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</si>
  <si>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</si>
  <si>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</si>
  <si>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</si>
  <si>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</si>
  <si>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</si>
  <si>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</si>
  <si>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</si>
  <si>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</si>
  <si>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</si>
  <si>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</si>
  <si>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</si>
  <si>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</si>
  <si>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</si>
  <si>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</si>
  <si>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</si>
  <si>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</si>
  <si>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</si>
  <si>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</si>
  <si>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</si>
  <si>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</si>
  <si>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</si>
  <si>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</si>
  <si>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</si>
  <si>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</si>
  <si>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</si>
  <si>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</si>
  <si>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</si>
  <si>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</si>
  <si>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</si>
  <si>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</si>
  <si>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</si>
  <si>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</si>
  <si>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</si>
  <si>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</si>
  <si>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</si>
  <si>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</si>
  <si>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</si>
  <si>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</si>
  <si>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</si>
  <si>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</si>
  <si>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</si>
  <si>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</si>
  <si>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</si>
  <si>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</si>
  <si>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</si>
  <si>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</si>
  <si>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</si>
  <si>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</si>
  <si>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</si>
  <si>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</si>
  <si>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</si>
  <si>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</si>
  <si>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</si>
  <si>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</si>
  <si>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</si>
  <si>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</si>
  <si>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</si>
  <si>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</si>
  <si>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</si>
  <si>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</si>
  <si>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</si>
  <si>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</si>
  <si>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</si>
  <si>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</si>
  <si>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</si>
  <si>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</si>
  <si>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</si>
  <si>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</si>
  <si>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</si>
  <si>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</si>
  <si>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</si>
  <si>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</si>
  <si>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</si>
  <si>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</si>
  <si>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</si>
  <si>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</si>
  <si>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</si>
  <si>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</si>
  <si>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</si>
  <si>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</si>
  <si>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</si>
  <si>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</si>
  <si>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</si>
  <si>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</si>
  <si>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</si>
  <si>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</si>
  <si>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</si>
  <si>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</si>
  <si>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</si>
  <si>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</si>
  <si>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</si>
  <si>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</si>
  <si>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</si>
  <si>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</si>
  <si>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</si>
  <si>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</si>
  <si>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</si>
  <si>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</si>
  <si>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</si>
  <si>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</si>
  <si>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</si>
  <si>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</si>
  <si>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</si>
  <si>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</si>
  <si>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</si>
  <si>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</si>
  <si>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</si>
  <si>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</si>
  <si>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</si>
  <si>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</si>
  <si>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</si>
  <si>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</si>
  <si>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</si>
  <si>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</si>
  <si>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</si>
  <si>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</si>
  <si>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</si>
  <si>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</si>
  <si>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</si>
  <si>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</si>
  <si>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</si>
  <si>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</si>
  <si>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</si>
  <si>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</si>
  <si>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</si>
  <si>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</si>
  <si>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</si>
  <si>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</si>
  <si>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</si>
  <si>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</si>
  <si>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</si>
  <si>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</si>
  <si>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</si>
  <si>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</si>
  <si>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</si>
  <si>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</si>
  <si>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</si>
  <si>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</si>
  <si>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</si>
  <si>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</si>
  <si>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</si>
  <si>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</si>
  <si>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</si>
  <si>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</si>
  <si>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</si>
  <si>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</si>
  <si>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</si>
  <si>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</si>
  <si>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</si>
  <si>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</si>
  <si>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</si>
  <si>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</si>
  <si>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</si>
  <si>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</si>
  <si>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</si>
  <si>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</si>
  <si>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</si>
  <si>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</si>
  <si>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</si>
  <si>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</si>
  <si>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</si>
  <si>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</si>
  <si>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</si>
  <si>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</si>
  <si>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</si>
  <si>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</si>
  <si>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</si>
  <si>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</si>
  <si>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</si>
  <si>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</si>
  <si>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</si>
  <si>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</si>
  <si>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</si>
  <si>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</si>
  <si>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</si>
  <si>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</si>
  <si>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</si>
  <si>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</si>
  <si>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</si>
  <si>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</si>
  <si>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</si>
  <si>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</si>
  <si>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</si>
  <si>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</si>
  <si>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</si>
  <si>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</si>
  <si>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</si>
  <si>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</si>
  <si>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</si>
  <si>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</si>
  <si>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</si>
  <si>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</si>
  <si>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</si>
  <si>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</si>
  <si>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</si>
  <si>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</si>
  <si>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</si>
  <si>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</si>
  <si>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</si>
  <si>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</si>
  <si>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</si>
  <si>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</si>
  <si>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</si>
  <si>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</si>
  <si>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</si>
  <si>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</si>
  <si>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</si>
  <si>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</si>
  <si>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</si>
  <si>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</si>
  <si>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</si>
  <si>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</si>
  <si>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</si>
  <si>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</si>
  <si>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</si>
  <si>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</si>
  <si>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</si>
  <si>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</si>
  <si>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</si>
  <si>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</si>
  <si>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</si>
  <si>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</si>
  <si>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</si>
  <si>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</si>
  <si>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</si>
  <si>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</si>
  <si>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</si>
  <si>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</si>
  <si>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</si>
  <si>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</si>
  <si>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</si>
  <si>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</si>
  <si>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</si>
  <si>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</si>
  <si>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</si>
  <si>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</si>
  <si>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</si>
  <si>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</si>
  <si>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</si>
  <si>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</si>
  <si>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</si>
  <si>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</si>
  <si>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</si>
  <si>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</si>
  <si>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</si>
  <si>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</si>
  <si>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</si>
  <si>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</si>
  <si>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</si>
  <si>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</si>
  <si>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</si>
  <si>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</si>
  <si>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</si>
  <si>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</si>
  <si>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</si>
  <si>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</si>
  <si>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</si>
  <si>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</si>
  <si>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</si>
  <si>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</si>
  <si>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</si>
  <si>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</si>
  <si>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</si>
  <si>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</si>
  <si>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</si>
  <si>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</si>
  <si>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</si>
  <si>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</si>
  <si>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</si>
  <si>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</si>
  <si>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</si>
  <si>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</si>
  <si>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</si>
  <si>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</si>
  <si>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</si>
  <si>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</si>
  <si>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</si>
  <si>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</si>
  <si>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</si>
  <si>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</si>
  <si>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</si>
  <si>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</si>
  <si>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</si>
  <si>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</si>
  <si>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</si>
  <si>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</si>
  <si>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</si>
  <si>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</si>
  <si>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</si>
  <si>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</si>
  <si>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</si>
  <si>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</si>
  <si>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</si>
  <si>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</si>
  <si>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</si>
  <si>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</si>
  <si>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</si>
  <si>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</si>
  <si>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</si>
  <si>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</si>
  <si>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</si>
  <si>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</si>
  <si>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</si>
  <si>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</si>
  <si>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</si>
  <si>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</si>
  <si>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</si>
  <si>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</si>
  <si>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</si>
  <si>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</si>
  <si>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</si>
  <si>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</si>
  <si>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</si>
  <si>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</si>
  <si>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</si>
  <si>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</si>
  <si>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</si>
  <si>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</si>
  <si>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</si>
  <si>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</si>
  <si>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</si>
  <si>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</si>
  <si>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</si>
  <si>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</si>
  <si>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</si>
  <si>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</si>
  <si>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</si>
  <si>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</si>
  <si>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</si>
  <si>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</si>
  <si>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</si>
  <si>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</si>
  <si>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</si>
  <si>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</si>
  <si>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</si>
  <si>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</si>
  <si>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</si>
  <si>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</si>
  <si>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</si>
  <si>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</si>
  <si>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</si>
  <si>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</si>
  <si>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</si>
  <si>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</si>
  <si>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</si>
  <si>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</si>
  <si>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</si>
  <si>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</si>
  <si>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</si>
  <si>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</si>
  <si>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</si>
  <si>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</si>
  <si>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</si>
  <si>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</si>
  <si>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</si>
  <si>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</si>
  <si>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</si>
  <si>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</si>
  <si>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</si>
  <si>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</si>
  <si>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</si>
  <si>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</si>
  <si>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</si>
  <si>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</si>
  <si>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</si>
  <si>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</si>
  <si>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</si>
  <si>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</si>
  <si>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</si>
  <si>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</si>
  <si>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</si>
  <si>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</si>
  <si>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</si>
  <si>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</si>
  <si>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</si>
  <si>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</si>
  <si>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</si>
  <si>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</si>
  <si>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</si>
  <si>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</si>
  <si>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</si>
  <si>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</si>
  <si>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</si>
  <si>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</si>
  <si>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</si>
  <si>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</si>
  <si>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</si>
  <si>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</si>
  <si>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</si>
  <si>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</si>
  <si>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</si>
  <si>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</si>
  <si>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</si>
  <si>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</si>
  <si>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</si>
  <si>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</si>
  <si>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</si>
  <si>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</si>
  <si>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</si>
  <si>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</si>
  <si>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</si>
  <si>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</si>
  <si>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</si>
  <si>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</si>
  <si>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</si>
  <si>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</si>
  <si>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</si>
  <si>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</si>
  <si>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</si>
  <si>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</si>
  <si>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</si>
  <si>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</si>
  <si>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</si>
  <si>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</si>
  <si>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</si>
  <si>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</si>
  <si>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</si>
  <si>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</si>
  <si>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</si>
  <si>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</si>
  <si>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</si>
  <si>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</si>
  <si>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</si>
  <si>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</si>
  <si>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</si>
  <si>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</si>
  <si>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</si>
  <si>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</si>
  <si>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</si>
  <si>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</si>
  <si>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</si>
  <si>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</si>
  <si>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</si>
  <si>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</si>
  <si>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</si>
  <si>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</si>
  <si>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</si>
  <si>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</si>
  <si>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</si>
  <si>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</si>
  <si>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</si>
  <si>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</si>
  <si>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</si>
  <si>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</si>
  <si>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</si>
  <si>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</si>
  <si>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</si>
  <si>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</si>
  <si>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</si>
  <si>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</si>
  <si>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</si>
  <si>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</si>
  <si>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</si>
  <si>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</si>
  <si>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</si>
  <si>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</si>
  <si>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</si>
  <si>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</si>
  <si>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</si>
  <si>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</si>
  <si>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</si>
  <si>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</si>
  <si>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</si>
  <si>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</si>
  <si>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</si>
  <si>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</si>
  <si>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</si>
  <si>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</si>
  <si>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</si>
  <si>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</si>
  <si>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</si>
  <si>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</si>
  <si>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</si>
  <si>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</si>
  <si>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</si>
  <si>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</si>
  <si>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</si>
  <si>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</si>
  <si>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</si>
  <si>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</si>
  <si>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</si>
  <si>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</si>
  <si>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</si>
  <si>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</si>
  <si>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</si>
  <si>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</si>
  <si>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</si>
  <si>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</si>
  <si>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</si>
  <si>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</si>
  <si>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</si>
  <si>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</si>
  <si>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</si>
  <si>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</si>
  <si>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</si>
  <si>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</si>
  <si>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</si>
  <si>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</si>
  <si>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</si>
  <si>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</si>
  <si>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</si>
  <si>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</si>
  <si>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</si>
  <si>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</si>
  <si>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</si>
  <si>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</si>
  <si>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</si>
  <si>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</si>
  <si>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</si>
  <si>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</si>
  <si>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</si>
  <si>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</si>
  <si>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</si>
  <si>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</si>
  <si>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</si>
  <si>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</si>
  <si>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</si>
  <si>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</si>
  <si>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</si>
  <si>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</si>
  <si>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</si>
  <si>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</si>
  <si>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</si>
  <si>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</si>
  <si>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</si>
  <si>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</si>
  <si>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</si>
  <si>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</si>
  <si>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</si>
  <si>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</si>
  <si>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</si>
  <si>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</si>
  <si>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</si>
  <si>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</si>
  <si>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</si>
  <si>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</si>
  <si>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</si>
  <si>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</si>
  <si>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</si>
  <si>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</si>
  <si>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</si>
  <si>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</si>
  <si>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</si>
  <si>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</si>
  <si>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</si>
  <si>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</si>
  <si>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</si>
  <si>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</si>
  <si>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</si>
  <si>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</si>
  <si>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</si>
  <si>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</si>
  <si>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</si>
  <si>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</si>
  <si>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</si>
  <si>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</si>
  <si>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</si>
  <si>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</si>
  <si>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</si>
  <si>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</si>
  <si>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</si>
  <si>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</si>
  <si>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</si>
  <si>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</si>
  <si>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</si>
  <si>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</si>
  <si>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</si>
  <si>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</si>
  <si>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</si>
  <si>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</si>
  <si>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</si>
  <si>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</si>
  <si>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</si>
  <si>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</si>
  <si>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</si>
  <si>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</si>
  <si>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</si>
  <si>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</si>
  <si>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</si>
  <si>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</si>
  <si>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</si>
  <si>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</si>
  <si>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</si>
  <si>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</si>
  <si>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</si>
  <si>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</si>
  <si>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</si>
  <si>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</si>
  <si>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</si>
  <si>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</si>
  <si>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</si>
  <si>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</si>
  <si>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</si>
  <si>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</si>
  <si>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</si>
  <si>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</si>
  <si>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</si>
  <si>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</si>
  <si>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</si>
  <si>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</si>
  <si>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</si>
  <si>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</si>
  <si>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</si>
  <si>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</si>
  <si>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</si>
  <si>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</si>
  <si>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</si>
  <si>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</si>
  <si>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</si>
  <si>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</si>
  <si>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</si>
  <si>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</si>
  <si>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</si>
  <si>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</si>
  <si>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</si>
  <si>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</si>
  <si>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</si>
  <si>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</si>
  <si>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</si>
  <si>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</si>
  <si>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</si>
  <si>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</si>
  <si>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</si>
  <si>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</si>
  <si>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</si>
  <si>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</si>
  <si>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</si>
  <si>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</si>
  <si>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</si>
  <si>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</si>
  <si>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</si>
  <si>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</si>
  <si>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</si>
  <si>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</si>
  <si>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</si>
  <si>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</si>
  <si>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</si>
  <si>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</si>
  <si>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</si>
  <si>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</si>
  <si>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</si>
  <si>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</si>
  <si>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</si>
  <si>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</si>
  <si>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</si>
  <si>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</si>
  <si>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</si>
  <si>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</si>
  <si>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</si>
  <si>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</si>
  <si>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</si>
  <si>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</si>
  <si>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</si>
  <si>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</si>
  <si>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</si>
  <si>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</si>
  <si>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</si>
  <si>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</si>
  <si>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</si>
  <si>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</si>
  <si>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</si>
  <si>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</si>
  <si>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</si>
  <si>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</si>
  <si>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</si>
  <si>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</si>
  <si>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</si>
  <si>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</si>
  <si>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</si>
  <si>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</si>
  <si>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</si>
  <si>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</si>
  <si>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</si>
  <si>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</si>
  <si>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</si>
  <si>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</si>
  <si>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</si>
  <si>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</si>
  <si>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</si>
  <si>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</si>
  <si>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</si>
  <si>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</si>
  <si>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</si>
  <si>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</si>
  <si>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</si>
  <si>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</si>
  <si>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</si>
  <si>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</si>
  <si>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</si>
  <si>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</si>
  <si>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</si>
  <si>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</si>
  <si>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</si>
  <si>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</si>
  <si>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</si>
  <si>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</si>
  <si>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</si>
  <si>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</si>
  <si>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</si>
  <si>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</si>
  <si>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</si>
  <si>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</si>
  <si>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</si>
  <si>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</si>
  <si>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</si>
  <si>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</si>
  <si>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</si>
  <si>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</si>
  <si>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</si>
  <si>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</si>
  <si>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</si>
  <si>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</si>
  <si>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</si>
  <si>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</si>
  <si>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</si>
  <si>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</si>
  <si>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</si>
  <si>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</si>
  <si>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</si>
  <si>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</si>
  <si>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</si>
  <si>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</si>
  <si>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</si>
  <si>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</si>
  <si>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</si>
  <si>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</si>
  <si>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</si>
  <si>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</si>
  <si>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</si>
  <si>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</si>
  <si>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</si>
  <si>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</si>
  <si>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</si>
  <si>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</si>
  <si>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</si>
  <si>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</si>
  <si>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</si>
  <si>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</si>
  <si>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</si>
  <si>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</si>
  <si>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</si>
  <si>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</si>
  <si>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</si>
  <si>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</si>
  <si>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</si>
  <si>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</si>
  <si>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</si>
  <si>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</si>
  <si>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</si>
  <si>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</si>
  <si>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</si>
  <si>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</si>
  <si>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</si>
  <si>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</si>
  <si>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</si>
  <si>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</si>
  <si>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</si>
  <si>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</si>
  <si>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</si>
  <si>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</si>
  <si>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</si>
  <si>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</si>
  <si>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</si>
  <si>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</si>
  <si>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</si>
  <si>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</si>
  <si>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</si>
  <si>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</si>
  <si>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</si>
  <si>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</si>
  <si>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</si>
  <si>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</si>
  <si>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</si>
  <si>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</si>
  <si>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</si>
  <si>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</si>
  <si>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</si>
  <si>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</si>
  <si>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</si>
  <si>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</si>
  <si>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</si>
  <si>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</si>
  <si>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</si>
  <si>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</si>
  <si>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</si>
  <si>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</si>
  <si>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</si>
  <si>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</si>
  <si>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</si>
  <si>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</si>
  <si>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</si>
  <si>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</si>
  <si>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</si>
  <si>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</si>
  <si>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</si>
  <si>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</si>
  <si>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</si>
  <si>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</si>
  <si>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</si>
  <si>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</si>
  <si>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</si>
  <si>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</si>
  <si>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</si>
  <si>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</si>
  <si>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</si>
  <si>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</si>
  <si>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</si>
  <si>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</si>
  <si>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</si>
  <si>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</si>
  <si>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</si>
  <si>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</si>
  <si>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</si>
  <si>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</si>
  <si>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</si>
  <si>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</si>
  <si>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</si>
  <si>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</si>
  <si>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</si>
  <si>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</si>
  <si>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</si>
  <si>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</si>
  <si>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</si>
  <si>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</si>
  <si>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</si>
  <si>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</si>
  <si>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</si>
  <si>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</si>
  <si>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</si>
  <si>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</si>
  <si>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</si>
  <si>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</si>
  <si>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</si>
  <si>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</si>
  <si>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</si>
  <si>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</si>
  <si>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</si>
  <si>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</si>
  <si>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</si>
  <si>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</si>
  <si>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</si>
  <si>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</si>
  <si>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</si>
  <si>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</si>
  <si>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</si>
  <si>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</si>
  <si>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</si>
  <si>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</si>
  <si>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</si>
  <si>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</si>
  <si>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</si>
  <si>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</si>
  <si>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</si>
  <si>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</si>
  <si>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</si>
  <si>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</si>
  <si>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</si>
  <si>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</si>
  <si>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</si>
  <si>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</si>
  <si>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</si>
  <si>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</si>
  <si>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</si>
  <si>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</si>
  <si>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</si>
  <si>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</si>
  <si>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</si>
  <si>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</si>
  <si>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</si>
  <si>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</si>
  <si>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</si>
  <si>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</si>
  <si>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</si>
  <si>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</si>
  <si>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</si>
  <si>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</si>
  <si>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</si>
  <si>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</si>
  <si>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</si>
  <si>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</si>
  <si>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</si>
  <si>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</si>
  <si>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</si>
  <si>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</si>
  <si>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</si>
  <si>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</si>
  <si>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</si>
  <si>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</si>
  <si>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</si>
  <si>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</si>
  <si>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</si>
  <si>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</si>
  <si>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</si>
  <si>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</si>
  <si>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</si>
  <si>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</si>
  <si>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</si>
  <si>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</si>
  <si>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</si>
  <si>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</si>
  <si>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</si>
  <si>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</si>
  <si>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</si>
  <si>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</si>
  <si>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</si>
  <si>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</si>
  <si>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</si>
  <si>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</si>
  <si>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</si>
  <si>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</si>
  <si>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</si>
  <si>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</si>
  <si>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</si>
  <si>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</si>
  <si>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</si>
  <si>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</si>
  <si>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</si>
  <si>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</si>
  <si>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</si>
  <si>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</si>
  <si>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</si>
  <si>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</si>
  <si>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</si>
  <si>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</si>
  <si>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</si>
  <si>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</si>
  <si>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</si>
  <si>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</si>
  <si>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</si>
  <si>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</si>
  <si>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</si>
  <si>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</si>
  <si>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</si>
  <si>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</si>
  <si>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</si>
  <si>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</si>
  <si>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</si>
  <si>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</si>
  <si>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</si>
  <si>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</si>
  <si>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</si>
  <si>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</si>
  <si>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</si>
  <si>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</si>
  <si>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</si>
  <si>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</si>
  <si>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</si>
  <si>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</si>
  <si>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</si>
  <si>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</si>
  <si>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</si>
  <si>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</si>
  <si>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</si>
  <si>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</si>
  <si>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</si>
  <si>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</si>
  <si>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</si>
  <si>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</si>
  <si>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</si>
  <si>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</si>
  <si>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</si>
  <si>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</si>
  <si>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</si>
  <si>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</si>
  <si>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</si>
  <si>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</si>
  <si>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</si>
  <si>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</si>
  <si>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</si>
  <si>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</si>
  <si>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</si>
  <si>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</si>
  <si>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</si>
  <si>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</si>
  <si>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</si>
  <si>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</si>
  <si>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</si>
  <si>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</si>
  <si>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</si>
  <si>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</si>
  <si>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</si>
  <si>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</si>
  <si>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</si>
  <si>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</si>
  <si>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</si>
  <si>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</si>
  <si>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</si>
  <si>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</si>
  <si>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</si>
  <si>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</si>
  <si>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</si>
  <si>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</si>
  <si>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</si>
  <si>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</si>
  <si>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</si>
  <si>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</si>
  <si>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</si>
  <si>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</si>
  <si>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</si>
  <si>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</si>
  <si>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</si>
  <si>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</si>
  <si>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</si>
  <si>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</si>
  <si>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</si>
  <si>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</si>
  <si>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</si>
  <si>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</si>
  <si>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</si>
  <si>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</si>
  <si>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</si>
  <si>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</si>
  <si>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</si>
  <si>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</si>
  <si>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</si>
  <si>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</si>
  <si>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</si>
  <si>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</si>
  <si>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</si>
  <si>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</si>
  <si>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</si>
  <si>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</si>
  <si>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</si>
  <si>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</si>
  <si>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</si>
  <si>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</si>
  <si>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</si>
  <si>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</si>
  <si>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</si>
  <si>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</si>
  <si>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</si>
  <si>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</si>
  <si>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</si>
  <si>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</si>
  <si>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</si>
  <si>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</si>
  <si>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</si>
  <si>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</si>
  <si>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</si>
  <si>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</si>
  <si>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</si>
  <si>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</si>
  <si>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</si>
  <si>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</si>
  <si>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</si>
  <si>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</si>
  <si>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</si>
  <si>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</si>
  <si>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</si>
  <si>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</si>
  <si>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</si>
  <si>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</si>
  <si>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</si>
  <si>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</si>
  <si>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</si>
  <si>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</si>
  <si>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</si>
  <si>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</si>
  <si>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</si>
  <si>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</si>
  <si>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</si>
  <si>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</si>
  <si>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</si>
  <si>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</si>
  <si>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</si>
  <si>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</si>
  <si>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</si>
  <si>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</si>
  <si>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</si>
  <si>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</si>
  <si>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</si>
  <si>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</si>
  <si>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</si>
  <si>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</si>
  <si>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</si>
  <si>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</si>
  <si>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</si>
  <si>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</si>
  <si>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</si>
  <si>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</si>
  <si>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</si>
  <si>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</si>
  <si>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</si>
  <si>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</si>
  <si>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</si>
  <si>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</si>
  <si>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</si>
  <si>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</si>
  <si>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</si>
  <si>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</si>
  <si>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</si>
  <si>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</si>
  <si>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</si>
  <si>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</si>
  <si>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</si>
  <si>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</si>
  <si>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</si>
  <si>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</si>
  <si>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</si>
  <si>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</si>
  <si>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</si>
  <si>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</si>
  <si>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</si>
  <si>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</si>
  <si>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</si>
  <si>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</si>
  <si>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</si>
  <si>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</si>
  <si>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</si>
  <si>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</si>
  <si>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</si>
  <si>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</si>
  <si>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</si>
  <si>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</si>
  <si>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</si>
  <si>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</si>
  <si>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</si>
  <si>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</si>
  <si>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</si>
  <si>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</si>
  <si>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</si>
  <si>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</si>
  <si>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</si>
  <si>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</si>
  <si>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</si>
  <si>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</si>
  <si>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</si>
  <si>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</si>
  <si>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</si>
  <si>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</si>
  <si>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</si>
  <si>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</si>
  <si>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</si>
  <si>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</si>
  <si>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</si>
  <si>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</si>
  <si>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</si>
  <si>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</si>
  <si>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</si>
  <si>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</si>
  <si>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</si>
  <si>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</si>
  <si>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</si>
  <si>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</si>
  <si>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</si>
  <si>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</si>
  <si>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</si>
  <si>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</si>
  <si>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</si>
  <si>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</si>
  <si>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</si>
  <si>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</si>
  <si>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</si>
  <si>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</si>
  <si>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</si>
  <si>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</si>
  <si>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</si>
  <si>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</si>
  <si>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</si>
  <si>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</si>
  <si>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</si>
  <si>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</si>
  <si>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</si>
  <si>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</si>
  <si>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</si>
  <si>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</si>
  <si>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</si>
  <si>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</si>
  <si>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</si>
  <si>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</si>
  <si>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</si>
  <si>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</si>
  <si>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</si>
  <si>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</si>
  <si>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</si>
  <si>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</si>
  <si>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</si>
  <si>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</si>
  <si>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</si>
  <si>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</si>
  <si>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</si>
  <si>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</si>
  <si>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</si>
  <si>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</si>
  <si>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</si>
  <si>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</si>
  <si>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</si>
  <si>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</si>
  <si>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</si>
  <si>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</si>
  <si>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</si>
  <si>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</si>
  <si>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</si>
  <si>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</si>
  <si>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</si>
  <si>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</si>
  <si>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</si>
  <si>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</si>
  <si>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</si>
  <si>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</si>
  <si>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</si>
  <si>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</si>
  <si>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</si>
  <si>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</si>
  <si>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</si>
  <si>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</si>
  <si>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</si>
  <si>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</si>
  <si>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</si>
  <si>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</si>
  <si>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</si>
  <si>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</si>
  <si>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</si>
  <si>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</si>
  <si>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</si>
  <si>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</si>
  <si>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</si>
  <si>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</si>
  <si>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</si>
  <si>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</si>
  <si>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</si>
  <si>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</si>
  <si>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</si>
  <si>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</si>
  <si>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</si>
  <si>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</si>
  <si>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</si>
  <si>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</si>
  <si>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</si>
  <si>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</si>
  <si>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</si>
  <si>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</si>
  <si>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</si>
  <si>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</si>
  <si>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</si>
  <si>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</si>
  <si>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</si>
  <si>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</si>
  <si>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</si>
  <si>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</si>
  <si>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</si>
  <si>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</si>
  <si>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</si>
  <si>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</si>
  <si>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</si>
  <si>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</si>
  <si>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</si>
  <si>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</si>
  <si>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</si>
  <si>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</si>
  <si>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</si>
  <si>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</si>
  <si>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</si>
  <si>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</si>
  <si>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</si>
  <si>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</si>
  <si>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</si>
  <si>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</si>
  <si>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</si>
  <si>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</si>
  <si>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</si>
  <si>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</si>
  <si>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</si>
  <si>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</si>
  <si>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</si>
  <si>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</si>
  <si>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</si>
  <si>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</si>
  <si>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</si>
  <si>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</si>
  <si>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</si>
  <si>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</si>
  <si>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</si>
  <si>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</si>
  <si>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</si>
  <si>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</si>
  <si>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</si>
  <si>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</si>
  <si>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</si>
  <si>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</si>
  <si>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</si>
  <si>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</si>
  <si>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</si>
  <si>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</si>
  <si>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</si>
  <si>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</si>
  <si>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</si>
  <si>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</si>
  <si>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</si>
  <si>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</si>
  <si>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</si>
  <si>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</si>
  <si>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</si>
  <si>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</si>
  <si>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</si>
  <si>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</si>
  <si>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</si>
  <si>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</si>
  <si>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</si>
  <si>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</si>
  <si>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</si>
  <si>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</si>
  <si>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</si>
  <si>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</si>
  <si>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</si>
  <si>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</si>
  <si>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</si>
  <si>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</si>
  <si>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</si>
  <si>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</si>
  <si>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</si>
  <si>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</si>
  <si>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</si>
  <si>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</si>
  <si>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</si>
  <si>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</si>
  <si>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</si>
  <si>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</si>
  <si>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</si>
  <si>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</si>
  <si>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</si>
  <si>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</si>
  <si>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</si>
  <si>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</si>
  <si>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</si>
  <si>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</si>
  <si>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</si>
  <si>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</si>
  <si>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</si>
  <si>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</si>
  <si>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</si>
  <si>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</si>
  <si>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</si>
  <si>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</si>
  <si>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</si>
  <si>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</si>
  <si>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</si>
  <si>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</si>
  <si>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</si>
  <si>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</si>
  <si>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</si>
  <si>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</si>
  <si>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</si>
  <si>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</si>
  <si>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</si>
  <si>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</si>
  <si>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</si>
  <si>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</si>
  <si>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</si>
  <si>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</si>
  <si>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</si>
  <si>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</si>
  <si>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</si>
  <si>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</si>
  <si>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</si>
  <si>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</si>
  <si>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</si>
  <si>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</si>
  <si>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</si>
  <si>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</si>
  <si>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</si>
  <si>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</si>
  <si>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</si>
  <si>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</si>
  <si>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</si>
  <si>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</si>
  <si>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</si>
  <si>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</si>
  <si>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</si>
  <si>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</si>
  <si>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</si>
  <si>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</si>
  <si>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</si>
  <si>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</si>
  <si>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</si>
  <si>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</si>
  <si>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</si>
  <si>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</si>
  <si>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</si>
  <si>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</si>
  <si>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</si>
  <si>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</si>
  <si>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</si>
  <si>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</si>
  <si>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</si>
  <si>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</si>
  <si>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</si>
  <si>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</si>
  <si>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</si>
  <si>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</si>
  <si>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</si>
  <si>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</si>
  <si>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</si>
  <si>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</si>
  <si>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</si>
  <si>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</si>
  <si>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</si>
  <si>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</si>
  <si>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</si>
  <si>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</si>
  <si>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</si>
  <si>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</si>
  <si>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</si>
  <si>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</si>
  <si>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</si>
  <si>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</si>
  <si>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</si>
  <si>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</si>
  <si>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</si>
  <si>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</si>
  <si>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</si>
  <si>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</si>
  <si>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</si>
  <si>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</si>
  <si>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</si>
  <si>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</si>
  <si>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</si>
  <si>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</si>
  <si>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</si>
  <si>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</si>
  <si>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</si>
  <si>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</si>
  <si>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</si>
  <si>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</si>
  <si>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</si>
  <si>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</si>
  <si>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</si>
  <si>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</si>
  <si>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</si>
  <si>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</si>
  <si>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</si>
  <si>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</si>
  <si>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</si>
  <si>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</si>
  <si>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</si>
  <si>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</si>
  <si>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</si>
  <si>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</si>
  <si>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</si>
  <si>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</si>
  <si>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</si>
  <si>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</si>
  <si>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</si>
  <si>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</si>
  <si>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</si>
  <si>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</si>
  <si>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</si>
  <si>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</si>
  <si>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</si>
  <si>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</si>
  <si>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</si>
  <si>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</si>
  <si>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</si>
  <si>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</si>
  <si>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</si>
  <si>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</si>
  <si>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</si>
  <si>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</si>
  <si>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</si>
  <si>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</si>
  <si>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</si>
  <si>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</si>
  <si>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</si>
  <si>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</si>
  <si>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</si>
  <si>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</si>
  <si>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</si>
  <si>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</si>
  <si>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</si>
  <si>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</si>
  <si>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</si>
  <si>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</si>
  <si>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</si>
  <si>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</si>
  <si>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</si>
  <si>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</si>
  <si>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</si>
  <si>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</si>
  <si>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</si>
  <si>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</si>
  <si>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</si>
  <si>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</si>
  <si>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</si>
  <si>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</si>
  <si>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</si>
  <si>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</si>
  <si>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</si>
  <si>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</si>
  <si>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</si>
  <si>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</si>
  <si>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</si>
  <si>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</si>
  <si>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</si>
  <si>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</si>
  <si>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</si>
  <si>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</si>
  <si>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</si>
  <si>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</si>
  <si>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</si>
  <si>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</si>
  <si>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</si>
  <si>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</si>
  <si>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</si>
  <si>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</si>
  <si>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</si>
  <si>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</si>
  <si>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</si>
  <si>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</si>
  <si>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</si>
  <si>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</si>
  <si>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</si>
  <si>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</si>
  <si>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</si>
  <si>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</si>
  <si>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</si>
  <si>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</si>
  <si>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</si>
  <si>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</si>
  <si>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</si>
  <si>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</si>
  <si>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</si>
  <si>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</si>
  <si>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</si>
  <si>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</si>
  <si>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</si>
  <si>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</si>
  <si>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</si>
  <si>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</si>
  <si>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</si>
  <si>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</si>
  <si>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</si>
  <si>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</si>
  <si>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</si>
  <si>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</si>
  <si>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</si>
  <si>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</si>
  <si>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</si>
  <si>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</si>
  <si>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</si>
  <si>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</si>
  <si>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</si>
  <si>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</si>
  <si>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</si>
  <si>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</si>
  <si>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</si>
  <si>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</si>
  <si>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</si>
  <si>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</si>
  <si>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</si>
  <si>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</si>
  <si>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</si>
  <si>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</si>
  <si>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</si>
  <si>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</si>
  <si>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</si>
  <si>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</si>
  <si>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</si>
  <si>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</si>
  <si>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</si>
  <si>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</si>
  <si>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</si>
  <si>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</si>
  <si>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</si>
  <si>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</si>
  <si>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</si>
  <si>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</si>
  <si>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</si>
  <si>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</si>
  <si>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</si>
  <si>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</si>
  <si>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</si>
  <si>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</si>
  <si>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</si>
  <si>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</si>
  <si>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</si>
  <si>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</si>
  <si>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</si>
  <si>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</si>
  <si>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</si>
  <si>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</si>
  <si>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</si>
  <si>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</si>
  <si>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</si>
  <si>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</si>
  <si>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</si>
  <si>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</si>
  <si>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</si>
  <si>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</si>
  <si>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</si>
  <si>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</si>
  <si>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</si>
  <si>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</si>
  <si>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</si>
  <si>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</si>
  <si>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</si>
  <si>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</si>
  <si>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</si>
  <si>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</si>
  <si>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</si>
  <si>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</si>
  <si>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</si>
  <si>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</si>
  <si>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</si>
  <si>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</si>
  <si>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</si>
  <si>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</si>
  <si>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</si>
  <si>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</si>
  <si>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</si>
  <si>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</si>
  <si>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</si>
  <si>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</si>
  <si>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</si>
  <si>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</si>
  <si>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</si>
  <si>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</si>
  <si>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</si>
  <si>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</si>
  <si>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</si>
  <si>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</si>
  <si>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</si>
  <si>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</si>
  <si>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</si>
  <si>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</si>
  <si>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</si>
  <si>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</si>
  <si>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</si>
  <si>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</si>
  <si>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</si>
  <si>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</si>
  <si>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</si>
  <si>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</si>
  <si>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</si>
  <si>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</si>
  <si>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</si>
  <si>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</si>
  <si>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</si>
  <si>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</si>
  <si>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</si>
  <si>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</si>
  <si>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</si>
  <si>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</si>
  <si>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</si>
  <si>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</si>
  <si>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</si>
  <si>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</si>
  <si>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</si>
  <si>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</si>
  <si>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</si>
  <si>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</si>
  <si>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</si>
  <si>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</si>
  <si>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</si>
  <si>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</si>
  <si>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</si>
  <si>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</si>
  <si>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</si>
  <si>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</si>
  <si>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</si>
  <si>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</si>
  <si>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</si>
  <si>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</si>
  <si>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</si>
  <si>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</si>
  <si>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</si>
  <si>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</si>
  <si>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</si>
  <si>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</si>
  <si>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</si>
  <si>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</si>
  <si>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</si>
  <si>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</si>
  <si>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</si>
  <si>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</si>
  <si>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</si>
  <si>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</si>
  <si>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</si>
  <si>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</si>
  <si>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</si>
  <si>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</si>
  <si>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</si>
  <si>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</si>
  <si>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</si>
  <si>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</si>
  <si>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</si>
  <si>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</si>
  <si>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</si>
  <si>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</si>
  <si>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</si>
  <si>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</si>
  <si>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</si>
  <si>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</si>
  <si>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</si>
  <si>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</si>
  <si>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</si>
  <si>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</si>
  <si>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</si>
  <si>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</si>
  <si>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</si>
  <si>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</si>
  <si>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</si>
  <si>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</si>
  <si>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</si>
  <si>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</si>
  <si>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</si>
  <si>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</si>
  <si>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</si>
  <si>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</si>
  <si>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</si>
  <si>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</si>
  <si>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</si>
  <si>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</si>
  <si>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</si>
  <si>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</si>
  <si>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</si>
  <si>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</si>
  <si>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</si>
  <si>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</si>
  <si>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</si>
  <si>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</si>
  <si>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</si>
  <si>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</si>
  <si>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</si>
  <si>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</si>
  <si>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</si>
  <si>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</si>
  <si>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</si>
  <si>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</si>
  <si>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</si>
  <si>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</si>
  <si>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</si>
  <si>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</si>
  <si>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</si>
  <si>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</si>
  <si>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</si>
  <si>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</si>
  <si>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</si>
  <si>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</si>
  <si>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</si>
  <si>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</si>
  <si>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</si>
  <si>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</si>
  <si>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</si>
  <si>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</si>
  <si>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</si>
  <si>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</si>
  <si>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</si>
  <si>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</si>
  <si>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</si>
  <si>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</si>
  <si>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</si>
  <si>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</si>
  <si>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</si>
  <si>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</si>
  <si>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</si>
  <si>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</si>
  <si>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</si>
  <si>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</si>
  <si>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</si>
  <si>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</si>
  <si>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</si>
  <si>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</si>
  <si>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</si>
  <si>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</si>
  <si>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</si>
  <si>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</si>
  <si>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</si>
  <si>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</si>
  <si>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</si>
  <si>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</si>
  <si>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</si>
  <si>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</si>
  <si>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</si>
  <si>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</si>
  <si>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</si>
  <si>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</si>
  <si>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</si>
  <si>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</si>
  <si>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</si>
  <si>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</si>
  <si>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</si>
  <si>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</si>
  <si>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</si>
  <si>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</si>
  <si>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</si>
  <si>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</si>
  <si>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</si>
  <si>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</si>
  <si>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</si>
  <si>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</si>
  <si>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</si>
  <si>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</si>
  <si>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</si>
  <si>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</si>
  <si>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</si>
  <si>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</si>
  <si>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</si>
  <si>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</si>
  <si>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</si>
  <si>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</si>
  <si>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</si>
  <si>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</si>
  <si>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</si>
  <si>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</si>
  <si>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</si>
  <si>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</si>
  <si>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</si>
  <si>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</si>
  <si>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</si>
  <si>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</si>
  <si>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</si>
  <si>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</si>
  <si>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</si>
  <si>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</si>
  <si>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</si>
  <si>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</si>
  <si>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</si>
  <si>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</si>
  <si>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</si>
  <si>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</si>
  <si>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</si>
  <si>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</si>
  <si>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</si>
  <si>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</si>
  <si>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</si>
  <si>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</si>
  <si>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</si>
  <si>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</si>
  <si>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</si>
  <si>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</si>
  <si>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</si>
  <si>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</si>
  <si>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</si>
  <si>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</si>
  <si>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</si>
  <si>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</si>
  <si>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</si>
  <si>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</si>
  <si>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</si>
  <si>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</si>
  <si>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</si>
  <si>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</si>
  <si>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</si>
  <si>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</si>
  <si>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</si>
  <si>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</si>
  <si>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</si>
  <si>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</si>
  <si>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</si>
  <si>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</si>
  <si>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</si>
  <si>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</si>
  <si>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</si>
  <si>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</si>
  <si>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</si>
  <si>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</si>
  <si>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</si>
  <si>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</si>
  <si>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</si>
  <si>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</si>
  <si>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</si>
  <si>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</si>
  <si>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</si>
  <si>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</si>
  <si>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</si>
  <si>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</si>
  <si>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</si>
  <si>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</si>
  <si>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</si>
  <si>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</si>
  <si>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</si>
  <si>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</si>
  <si>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</si>
  <si>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</si>
  <si>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</si>
  <si>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</si>
  <si>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</si>
  <si>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</si>
  <si>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</si>
  <si>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</si>
  <si>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</si>
  <si>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</si>
  <si>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</si>
  <si>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</si>
  <si>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</si>
  <si>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</si>
  <si>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</si>
  <si>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</si>
  <si>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</si>
  <si>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</si>
  <si>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</si>
  <si>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</si>
  <si>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</si>
  <si>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</si>
  <si>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</si>
  <si>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</si>
  <si>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</si>
  <si>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</si>
  <si>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</si>
  <si>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</si>
  <si>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</si>
  <si>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</si>
  <si>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</si>
  <si>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</si>
  <si>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</si>
  <si>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</si>
  <si>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</si>
  <si>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</si>
  <si>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</si>
  <si>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</si>
  <si>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</si>
  <si>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</si>
  <si>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</si>
  <si>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</si>
  <si>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</si>
  <si>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</si>
  <si>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</si>
  <si>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</si>
  <si>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</si>
  <si>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</si>
  <si>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</si>
  <si>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</si>
  <si>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</si>
  <si>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</si>
  <si>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</si>
  <si>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</si>
  <si>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</si>
  <si>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</si>
  <si>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</si>
  <si>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</si>
  <si>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</si>
  <si>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</si>
  <si>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</si>
  <si>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</si>
  <si>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</si>
  <si>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</si>
  <si>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</si>
  <si>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</si>
  <si>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</si>
  <si>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</si>
  <si>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</si>
  <si>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</si>
  <si>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</si>
  <si>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</si>
  <si>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</si>
  <si>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</si>
  <si>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</si>
  <si>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</si>
  <si>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</si>
  <si>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</si>
  <si>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</si>
  <si>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</si>
  <si>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</si>
  <si>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</si>
  <si>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</si>
  <si>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</si>
  <si>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</si>
  <si>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</si>
  <si>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</si>
  <si>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</si>
  <si>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</si>
  <si>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</si>
  <si>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</si>
  <si>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</si>
  <si>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</si>
  <si>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</si>
  <si>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</si>
  <si>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</si>
  <si>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</si>
  <si>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</si>
  <si>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</si>
  <si>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</si>
  <si>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</si>
  <si>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</si>
  <si>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</si>
  <si>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</si>
  <si>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</si>
  <si>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</si>
  <si>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</si>
  <si>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</si>
  <si>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</si>
  <si>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</si>
  <si>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</si>
  <si>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</si>
  <si>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</si>
  <si>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</si>
  <si>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</si>
  <si>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</si>
  <si>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</si>
  <si>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</si>
  <si>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</si>
  <si>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</si>
  <si>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</si>
  <si>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</si>
  <si>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</si>
  <si>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</si>
  <si>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</si>
  <si>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</si>
  <si>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</si>
  <si>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</si>
  <si>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</si>
  <si>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</si>
  <si>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</si>
  <si>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</si>
  <si>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</si>
  <si>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</si>
  <si>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</si>
  <si>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</si>
  <si>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</si>
  <si>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</si>
  <si>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</si>
  <si>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</si>
  <si>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</si>
  <si>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</si>
  <si>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</si>
  <si>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</si>
  <si>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</si>
  <si>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</si>
  <si>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</si>
  <si>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</si>
  <si>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</si>
  <si>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</si>
  <si>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</si>
  <si>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</si>
  <si>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</si>
  <si>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</si>
  <si>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</si>
  <si>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</si>
  <si>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</si>
  <si>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</si>
  <si>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</si>
  <si>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</si>
  <si>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</si>
  <si>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</si>
  <si>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</si>
  <si>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</si>
  <si>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</si>
  <si>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</si>
  <si>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</si>
  <si>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</si>
  <si>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</si>
  <si>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</si>
  <si>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</si>
  <si>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</si>
  <si>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</si>
  <si>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</si>
  <si>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</si>
  <si>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</si>
  <si>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</si>
  <si>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</si>
  <si>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</si>
  <si>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</si>
  <si>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</si>
  <si>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</si>
  <si>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</si>
  <si>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</si>
  <si>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</si>
  <si>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</si>
  <si>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</si>
  <si>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</si>
  <si>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</si>
  <si>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</si>
  <si>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</si>
  <si>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</si>
  <si>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</si>
  <si>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</si>
  <si>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</si>
  <si>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</si>
  <si>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</si>
  <si>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</si>
  <si>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</si>
  <si>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</si>
  <si>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</si>
  <si>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</si>
  <si>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</si>
  <si>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</si>
  <si>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</si>
  <si>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</si>
  <si>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</si>
  <si>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</si>
  <si>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</si>
  <si>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</si>
  <si>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</si>
  <si>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</si>
  <si>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</si>
  <si>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</si>
  <si>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</si>
  <si>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</si>
  <si>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</si>
  <si>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</si>
  <si>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</si>
  <si>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</si>
  <si>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</si>
  <si>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</si>
  <si>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</si>
  <si>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</si>
  <si>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</si>
  <si>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</si>
  <si>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</si>
  <si>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</si>
  <si>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</si>
  <si>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</si>
  <si>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</si>
  <si>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</si>
  <si>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</si>
  <si>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</si>
  <si>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</si>
  <si>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</si>
  <si>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</si>
  <si>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</si>
  <si>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</si>
  <si>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</si>
  <si>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</si>
  <si>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</si>
  <si>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</si>
  <si>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</si>
  <si>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</si>
  <si>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</si>
  <si>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</si>
  <si>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</si>
  <si>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</si>
  <si>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</si>
  <si>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</si>
  <si>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</si>
  <si>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</si>
  <si>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</si>
  <si>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</si>
  <si>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</si>
  <si>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</si>
  <si>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</si>
  <si>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</si>
  <si>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</si>
  <si>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</si>
  <si>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</si>
  <si>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</si>
  <si>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</si>
  <si>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</si>
  <si>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</si>
  <si>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</si>
  <si>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</si>
  <si>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</si>
  <si>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</si>
  <si>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</si>
  <si>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</si>
  <si>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</si>
  <si>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</si>
  <si>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</si>
  <si>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</si>
  <si>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</si>
  <si>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</si>
  <si>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</si>
  <si>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</si>
  <si>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</si>
  <si>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</si>
  <si>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</si>
  <si>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</si>
  <si>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</si>
  <si>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</si>
  <si>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</si>
  <si>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</si>
  <si>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</si>
  <si>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</si>
  <si>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</si>
  <si>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</si>
  <si>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</si>
  <si>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</si>
  <si>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</si>
  <si>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</si>
  <si>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</si>
  <si>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</si>
  <si>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</si>
  <si>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</si>
  <si>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</si>
  <si>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</si>
  <si>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</si>
  <si>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</si>
  <si>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</si>
  <si>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</si>
  <si>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</si>
  <si>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</si>
  <si>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</si>
  <si>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</si>
  <si>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</si>
  <si>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</si>
  <si>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</si>
  <si>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</si>
  <si>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</si>
  <si>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</si>
  <si>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</si>
  <si>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</si>
  <si>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</si>
  <si>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</si>
  <si>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</si>
  <si>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</si>
  <si>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</si>
  <si>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</si>
  <si>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</si>
  <si>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</si>
  <si>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</si>
  <si>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</si>
  <si>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</si>
  <si>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</si>
  <si>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</si>
  <si>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</si>
  <si>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</si>
  <si>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</si>
  <si>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</si>
  <si>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</si>
  <si>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</si>
  <si>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</si>
  <si>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</si>
  <si>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</si>
  <si>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</si>
  <si>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</si>
  <si>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</si>
  <si>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</si>
  <si>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</si>
  <si>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</si>
  <si>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</si>
  <si>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</si>
  <si>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</si>
  <si>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</si>
  <si>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</si>
  <si>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</si>
  <si>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</si>
  <si>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</si>
  <si>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</si>
  <si>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</si>
  <si>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</si>
  <si>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</si>
  <si>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</si>
  <si>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</si>
  <si>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</si>
  <si>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</si>
  <si>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</si>
  <si>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</si>
  <si>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</si>
  <si>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</si>
  <si>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</si>
  <si>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</si>
  <si>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</si>
  <si>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</si>
  <si>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</si>
  <si>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</si>
  <si>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</si>
  <si>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</si>
  <si>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</si>
  <si>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</si>
  <si>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</si>
  <si>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</si>
  <si>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</si>
  <si>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</si>
  <si>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</si>
  <si>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</si>
  <si>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</si>
  <si>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</si>
  <si>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</si>
  <si>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</si>
  <si>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</si>
  <si>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</si>
  <si>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</si>
  <si>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</si>
  <si>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</si>
  <si>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</si>
  <si>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</si>
  <si>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</si>
  <si>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</si>
  <si>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</si>
  <si>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</si>
  <si>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</si>
  <si>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</si>
  <si>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</si>
  <si>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</si>
  <si>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</si>
  <si>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</si>
  <si>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</si>
  <si>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</si>
  <si>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</si>
  <si>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</si>
  <si>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</si>
  <si>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</si>
  <si>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</si>
  <si>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</si>
  <si>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</si>
  <si>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</si>
  <si>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</si>
  <si>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</si>
  <si>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</si>
  <si>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</si>
  <si>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</si>
  <si>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</si>
  <si>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</si>
  <si>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</si>
  <si>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</si>
  <si>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</si>
  <si>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</si>
  <si>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</si>
  <si>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</si>
  <si>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</si>
  <si>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</si>
  <si>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</si>
  <si>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</si>
  <si>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</si>
  <si>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</si>
  <si>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</si>
  <si>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</si>
  <si>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</si>
  <si>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</si>
  <si>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</si>
  <si>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</si>
  <si>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</si>
  <si>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</si>
  <si>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</si>
  <si>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</si>
  <si>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</si>
  <si>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</si>
  <si>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</si>
  <si>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</si>
  <si>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</si>
  <si>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</si>
  <si>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</si>
  <si>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</si>
  <si>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</si>
  <si>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</si>
  <si>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</si>
  <si>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</si>
  <si>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</si>
  <si>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</si>
  <si>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</si>
  <si>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</si>
  <si>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</si>
  <si>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</si>
  <si>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</si>
  <si>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</si>
  <si>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</si>
  <si>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</si>
  <si>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</si>
  <si>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</si>
  <si>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</si>
  <si>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</si>
  <si>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</si>
  <si>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</si>
  <si>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</si>
  <si>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</si>
  <si>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</si>
  <si>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</si>
  <si>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</si>
  <si>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</si>
  <si>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</si>
  <si>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</si>
  <si>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</si>
  <si>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</si>
  <si>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</si>
  <si>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</si>
  <si>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</si>
  <si>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</si>
  <si>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</si>
  <si>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</si>
  <si>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</si>
  <si>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</si>
  <si>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</si>
  <si>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</si>
  <si>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</si>
  <si>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</si>
  <si>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</si>
  <si>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</si>
  <si>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</si>
  <si>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</si>
  <si>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</si>
  <si>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</si>
  <si>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</si>
  <si>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</si>
  <si>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</si>
  <si>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</si>
  <si>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</si>
  <si>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</si>
  <si>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</si>
  <si>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</si>
  <si>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</si>
  <si>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</si>
  <si>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</si>
  <si>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</si>
  <si>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</si>
  <si>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</si>
  <si>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</si>
  <si>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</si>
  <si>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</si>
  <si>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</si>
  <si>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</si>
  <si>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</si>
  <si>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</si>
  <si>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</si>
  <si>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</si>
  <si>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</si>
  <si>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</si>
  <si>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</si>
  <si>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</si>
  <si>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</si>
  <si>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</si>
  <si>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</si>
  <si>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</si>
  <si>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</si>
  <si>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</si>
  <si>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</si>
  <si>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</si>
  <si>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</si>
  <si>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</si>
  <si>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</si>
  <si>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</si>
  <si>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</si>
  <si>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</si>
  <si>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</si>
  <si>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</si>
  <si>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</si>
  <si>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</si>
  <si>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</si>
  <si>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</si>
  <si>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</si>
  <si>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</si>
  <si>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</si>
  <si>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</si>
  <si>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</si>
  <si>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</si>
  <si>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</si>
  <si>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</si>
  <si>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</si>
  <si>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</si>
  <si>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</si>
  <si>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</si>
  <si>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</si>
  <si>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</si>
  <si>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</si>
  <si>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</si>
  <si>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</si>
  <si>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</si>
  <si>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</si>
  <si>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</si>
  <si>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</si>
  <si>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</si>
  <si>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</si>
  <si>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</si>
  <si>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</si>
  <si>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</si>
  <si>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</si>
  <si>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</si>
  <si>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</si>
  <si>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</si>
  <si>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</si>
  <si>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</si>
  <si>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</si>
  <si>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</si>
  <si>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</si>
  <si>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</si>
  <si>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</si>
  <si>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</si>
  <si>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</si>
  <si>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</si>
  <si>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</si>
  <si>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</si>
  <si>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</si>
  <si>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</si>
  <si>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</si>
  <si>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</si>
  <si>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</si>
  <si>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</si>
  <si>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</si>
  <si>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</si>
  <si>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</si>
  <si>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</si>
  <si>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</si>
  <si>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</si>
  <si>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</si>
  <si>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</si>
  <si>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</si>
  <si>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</si>
  <si>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</si>
  <si>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</si>
  <si>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</si>
  <si>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</si>
  <si>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</si>
  <si>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</si>
  <si>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</si>
  <si>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</si>
  <si>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</si>
  <si>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</si>
  <si>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</si>
  <si>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</si>
  <si>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</si>
  <si>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</si>
  <si>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</si>
  <si>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</si>
  <si>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</si>
  <si>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</si>
  <si>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</si>
  <si>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</si>
  <si>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</si>
  <si>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</si>
  <si>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</si>
  <si>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</si>
  <si>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</si>
  <si>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</si>
  <si>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</si>
  <si>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</si>
  <si>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</si>
  <si>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</si>
  <si>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</si>
  <si>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</si>
  <si>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</si>
  <si>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</si>
  <si>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</si>
  <si>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</si>
  <si>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</si>
  <si>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</si>
  <si>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</si>
  <si>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</si>
  <si>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</si>
  <si>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</si>
  <si>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</si>
  <si>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</si>
  <si>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</si>
  <si>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</si>
  <si>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</si>
  <si>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</si>
  <si>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</si>
  <si>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</si>
  <si>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</si>
  <si>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</si>
  <si>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</si>
  <si>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</si>
  <si>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</si>
  <si>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</si>
  <si>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</si>
  <si>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</si>
  <si>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</si>
  <si>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</si>
  <si>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</si>
  <si>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</si>
  <si>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</si>
  <si>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</si>
  <si>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</si>
  <si>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</si>
  <si>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</si>
  <si>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</si>
  <si>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</si>
  <si>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</si>
  <si>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</si>
  <si>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</si>
  <si>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</si>
  <si>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</si>
  <si>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</si>
  <si>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</si>
  <si>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</si>
  <si>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</si>
  <si>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</si>
  <si>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</si>
  <si>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</si>
  <si>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</si>
  <si>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</si>
  <si>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</si>
  <si>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</si>
  <si>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</si>
  <si>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</si>
  <si>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</si>
  <si>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</si>
  <si>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</si>
  <si>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</si>
  <si>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</si>
  <si>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</si>
  <si>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</si>
  <si>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</si>
  <si>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</si>
  <si>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</si>
  <si>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</si>
  <si>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</si>
  <si>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</si>
  <si>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</si>
  <si>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</si>
  <si>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</si>
  <si>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</si>
  <si>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</si>
  <si>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</si>
  <si>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</si>
  <si>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</si>
  <si>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</si>
  <si>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</si>
  <si>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</si>
  <si>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</si>
  <si>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</si>
  <si>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</si>
  <si>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</si>
  <si>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</si>
  <si>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</si>
  <si>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</si>
  <si>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</si>
  <si>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</si>
  <si>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</si>
  <si>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</si>
  <si>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</si>
  <si>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</si>
  <si>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</si>
  <si>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</si>
  <si>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</si>
  <si>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</si>
  <si>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</si>
  <si>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</si>
  <si>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</si>
  <si>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</si>
  <si>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</si>
  <si>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</si>
  <si>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</si>
  <si>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</si>
  <si>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</si>
  <si>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</si>
  <si>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</si>
  <si>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</si>
  <si>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</si>
  <si>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</si>
  <si>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</si>
  <si>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</si>
  <si>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</si>
  <si>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</si>
  <si>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</si>
  <si>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</si>
  <si>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</si>
  <si>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</si>
  <si>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</si>
  <si>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</si>
  <si>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</si>
  <si>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</si>
  <si>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</si>
  <si>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</si>
  <si>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</si>
  <si>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</si>
  <si>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</si>
  <si>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</si>
  <si>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</si>
  <si>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</si>
  <si>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</si>
  <si>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</si>
  <si>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</si>
  <si>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</si>
  <si>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</si>
  <si>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</si>
  <si>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</si>
  <si>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</si>
  <si>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</si>
  <si>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</si>
  <si>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</si>
  <si>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</si>
  <si>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</si>
  <si>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</si>
  <si>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</si>
  <si>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</si>
  <si>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</si>
  <si>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</si>
  <si>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</si>
  <si>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</si>
  <si>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</si>
  <si>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</si>
  <si>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</si>
  <si>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</si>
  <si>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</si>
  <si>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</si>
  <si>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</si>
  <si>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</si>
  <si>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</si>
  <si>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</si>
  <si>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</si>
  <si>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</si>
  <si>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</si>
  <si>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</si>
  <si>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</si>
  <si>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</si>
  <si>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</si>
  <si>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</si>
  <si>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</si>
  <si>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</si>
  <si>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</si>
  <si>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</si>
  <si>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</si>
  <si>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</si>
  <si>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</si>
  <si>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</si>
  <si>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</si>
  <si>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</si>
  <si>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</si>
  <si>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</si>
  <si>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</si>
  <si>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</si>
  <si>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</si>
  <si>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</si>
  <si>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</si>
  <si>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</si>
  <si>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</si>
  <si>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</si>
  <si>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</si>
  <si>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</si>
  <si>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</si>
  <si>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</si>
  <si>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</si>
  <si>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</si>
  <si>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</si>
  <si>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</si>
  <si>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</si>
  <si>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</si>
  <si>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</si>
  <si>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</si>
  <si>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</si>
  <si>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</si>
  <si>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</si>
  <si>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</si>
  <si>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</si>
  <si>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</si>
  <si>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</si>
  <si>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</si>
  <si>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</si>
  <si>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</si>
  <si>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</si>
  <si>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</si>
  <si>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</si>
  <si>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</si>
  <si>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</si>
  <si>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</si>
  <si>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</si>
  <si>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</si>
  <si>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</si>
  <si>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</si>
  <si>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</si>
  <si>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</si>
  <si>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</si>
  <si>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</si>
  <si>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</si>
  <si>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</si>
  <si>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</si>
  <si>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</si>
  <si>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</si>
  <si>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</si>
  <si>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</si>
  <si>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</si>
  <si>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</si>
  <si>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</si>
  <si>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</si>
  <si>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</si>
  <si>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</si>
  <si>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</si>
  <si>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</si>
  <si>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</si>
  <si>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</si>
  <si>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</si>
  <si>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</si>
  <si>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</si>
  <si>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</si>
  <si>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</si>
  <si>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</si>
  <si>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</si>
  <si>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</si>
  <si>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</si>
  <si>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</si>
  <si>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</si>
  <si>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</si>
  <si>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</si>
  <si>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</si>
  <si>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</si>
  <si>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</si>
  <si>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</si>
  <si>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</si>
  <si>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</si>
  <si>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</si>
  <si>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</si>
  <si>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</si>
  <si>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</si>
  <si>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</si>
  <si>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</si>
  <si>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</si>
  <si>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</si>
  <si>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</si>
  <si>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</si>
  <si>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</si>
  <si>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</si>
  <si>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</si>
  <si>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</si>
  <si>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</si>
  <si>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</si>
  <si>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</si>
  <si>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</si>
  <si>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</si>
  <si>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</si>
  <si>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</si>
  <si>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</si>
  <si>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</si>
  <si>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</si>
  <si>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</si>
  <si>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</si>
  <si>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</si>
  <si>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</si>
  <si>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</si>
  <si>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</si>
  <si>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</si>
  <si>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</si>
  <si>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</si>
  <si>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</si>
  <si>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</si>
  <si>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</si>
  <si>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</si>
  <si>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</si>
  <si>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</si>
  <si>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</si>
  <si>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</si>
  <si>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</si>
  <si>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</si>
  <si>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</si>
  <si>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</si>
  <si>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</si>
  <si>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</si>
  <si>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</si>
  <si>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</si>
  <si>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</si>
  <si>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</si>
  <si>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</si>
  <si>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</si>
  <si>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</si>
  <si>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</si>
  <si>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</si>
  <si>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</si>
  <si>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</si>
  <si>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</si>
  <si>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</si>
  <si>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</si>
  <si>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</si>
  <si>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</si>
  <si>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</si>
  <si>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</si>
  <si>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</si>
  <si>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</si>
  <si>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</si>
  <si>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</si>
  <si>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</si>
  <si>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</si>
  <si>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</si>
  <si>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</si>
  <si>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</si>
  <si>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</si>
  <si>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</si>
  <si>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</si>
  <si>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</si>
  <si>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</si>
  <si>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</si>
  <si>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</si>
  <si>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</si>
  <si>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</si>
  <si>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</si>
  <si>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</si>
  <si>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</si>
  <si>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</si>
  <si>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</si>
  <si>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</si>
  <si>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</si>
  <si>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</si>
  <si>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</si>
  <si>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</si>
  <si>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</si>
  <si>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</si>
  <si>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</si>
  <si>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</si>
  <si>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</si>
  <si>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</si>
  <si>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</si>
  <si>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</si>
  <si>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</si>
  <si>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</si>
  <si>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</si>
  <si>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</si>
  <si>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</si>
  <si>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</si>
  <si>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</si>
  <si>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</si>
  <si>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</si>
  <si>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</si>
  <si>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</si>
  <si>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</si>
  <si>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</si>
  <si>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</si>
  <si>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</si>
  <si>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</si>
  <si>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</si>
  <si>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</si>
  <si>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</si>
  <si>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</si>
  <si>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</si>
  <si>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</si>
  <si>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</si>
  <si>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</si>
  <si>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</si>
  <si>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</si>
  <si>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</si>
  <si>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</si>
  <si>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</si>
  <si>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</si>
  <si>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</si>
  <si>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</si>
  <si>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</si>
  <si>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</si>
  <si>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</si>
  <si>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</si>
  <si>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</si>
  <si>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</si>
  <si>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</si>
  <si>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</si>
  <si>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</si>
  <si>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</si>
  <si>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</si>
  <si>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</si>
  <si>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</si>
  <si>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</si>
  <si>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</si>
  <si>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</si>
  <si>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</si>
  <si>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</si>
  <si>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</si>
  <si>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</si>
  <si>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</si>
  <si>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</si>
  <si>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</si>
  <si>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</si>
  <si>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</si>
  <si>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</si>
  <si>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</si>
  <si>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</si>
  <si>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</si>
  <si>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</si>
  <si>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</si>
  <si>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</si>
  <si>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</si>
  <si>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</si>
  <si>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</si>
  <si>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</si>
  <si>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</si>
  <si>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</si>
  <si>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</si>
  <si>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</si>
  <si>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</si>
  <si>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</si>
  <si>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</si>
  <si>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</si>
  <si>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</si>
  <si>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</si>
  <si>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</si>
  <si>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</si>
  <si>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</si>
  <si>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</si>
  <si>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</si>
  <si>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</si>
  <si>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</si>
  <si>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</si>
  <si>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</si>
  <si>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</si>
  <si>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</si>
  <si>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</si>
  <si>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</si>
  <si>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</si>
  <si>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</si>
  <si>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</si>
  <si>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</si>
  <si>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</si>
  <si>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</si>
  <si>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</si>
  <si>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</si>
  <si>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</si>
  <si>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</si>
  <si>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</si>
  <si>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</si>
  <si>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</si>
  <si>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</si>
  <si>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</si>
  <si>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</si>
  <si>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</si>
  <si>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</si>
  <si>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</si>
  <si>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</si>
  <si>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</si>
  <si>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</si>
  <si>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</si>
  <si>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</si>
  <si>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</si>
  <si>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</si>
  <si>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</si>
  <si>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</si>
  <si>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</si>
  <si>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</si>
  <si>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</si>
  <si>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</si>
  <si>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</si>
  <si>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</si>
  <si>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</si>
  <si>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</si>
  <si>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</si>
  <si>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</si>
  <si>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</si>
  <si>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</si>
  <si>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</si>
  <si>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</si>
  <si>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</si>
  <si>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</si>
  <si>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</si>
  <si>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</si>
  <si>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</si>
  <si>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</si>
  <si>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</si>
  <si>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</si>
  <si>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</si>
  <si>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</si>
  <si>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</si>
  <si>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</si>
  <si>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</si>
  <si>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</si>
  <si>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</si>
  <si>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</si>
  <si>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</si>
  <si>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</si>
  <si>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</si>
  <si>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</si>
  <si>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</si>
  <si>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</si>
  <si>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</si>
  <si>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</si>
  <si>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</si>
  <si>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</si>
  <si>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</si>
  <si>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</si>
  <si>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</si>
  <si>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</si>
  <si>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</si>
  <si>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</si>
  <si>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</si>
  <si>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</si>
  <si>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</si>
  <si>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</si>
  <si>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</si>
  <si>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</si>
  <si>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</si>
  <si>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</si>
  <si>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</si>
  <si>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</si>
  <si>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</si>
  <si>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</si>
  <si>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</si>
  <si>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</si>
  <si>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</si>
  <si>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</si>
  <si>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</si>
  <si>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</si>
  <si>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</si>
  <si>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</si>
  <si>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</si>
  <si>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</si>
  <si>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</si>
  <si>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</si>
  <si>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</si>
  <si>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</si>
  <si>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</si>
  <si>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</si>
  <si>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</si>
  <si>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</si>
  <si>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</si>
  <si>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</si>
  <si>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</si>
  <si>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</si>
  <si>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</si>
  <si>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</si>
  <si>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</si>
  <si>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</si>
  <si>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</si>
  <si>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</si>
  <si>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</si>
  <si>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</si>
  <si>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</si>
  <si>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</si>
  <si>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</si>
  <si>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</si>
  <si>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</si>
  <si>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</si>
  <si>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</si>
  <si>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</si>
  <si>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</si>
  <si>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</si>
  <si>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</si>
  <si>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</si>
  <si>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</si>
  <si>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</si>
  <si>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</si>
  <si>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</si>
  <si>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</si>
  <si>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</si>
  <si>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</si>
  <si>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</si>
  <si>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</si>
  <si>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</si>
  <si>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</si>
  <si>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</si>
  <si>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</si>
  <si>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</si>
  <si>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</si>
  <si>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</si>
  <si>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</si>
  <si>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</si>
  <si>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</si>
  <si>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</si>
  <si>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</si>
  <si>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</si>
  <si>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</si>
  <si>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</si>
  <si>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</si>
  <si>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</si>
  <si>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</si>
  <si>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</si>
  <si>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</si>
  <si>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</si>
  <si>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</si>
  <si>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</si>
  <si>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</si>
  <si>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</si>
  <si>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</si>
  <si>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</si>
  <si>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</si>
  <si>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</si>
  <si>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</si>
  <si>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</si>
  <si>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</si>
  <si>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</si>
  <si>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</si>
  <si>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</si>
  <si>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</si>
  <si>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</si>
  <si>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</si>
  <si>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</si>
  <si>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</si>
  <si>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</si>
  <si>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</si>
  <si>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</si>
  <si>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</si>
  <si>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</si>
  <si>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</si>
  <si>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</si>
  <si>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</si>
  <si>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</si>
  <si>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</si>
  <si>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</si>
  <si>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</si>
  <si>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</si>
  <si>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</si>
  <si>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</si>
  <si>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</si>
  <si>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</si>
  <si>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</si>
  <si>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</si>
  <si>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</si>
  <si>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</si>
  <si>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</si>
  <si>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</si>
  <si>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</si>
  <si>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</si>
  <si>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</si>
  <si>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</si>
  <si>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</si>
  <si>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</si>
  <si>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</si>
  <si>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</si>
  <si>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</si>
  <si>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</si>
  <si>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</si>
  <si>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</si>
  <si>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</si>
  <si>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</si>
  <si>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</si>
  <si>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</si>
  <si>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</si>
  <si>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</si>
  <si>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</si>
  <si>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</si>
  <si>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</si>
  <si>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</si>
  <si>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</si>
  <si>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</si>
  <si>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</si>
  <si>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</si>
  <si>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</si>
  <si>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</si>
  <si>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</si>
  <si>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</si>
  <si>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</si>
  <si>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</si>
  <si>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</si>
  <si>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</si>
  <si>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</si>
  <si>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</si>
  <si>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</si>
  <si>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</si>
  <si>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</si>
  <si>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</si>
  <si>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</si>
  <si>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</si>
  <si>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</si>
  <si>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</si>
  <si>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</si>
  <si>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</si>
  <si>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</si>
  <si>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</si>
  <si>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</si>
  <si>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</si>
  <si>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</si>
  <si>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</si>
  <si>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</si>
  <si>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</si>
  <si>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</si>
  <si>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</si>
  <si>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</si>
  <si>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</si>
  <si>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</si>
  <si>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</si>
  <si>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</si>
  <si>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</si>
  <si>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</si>
  <si>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</si>
  <si>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</si>
  <si>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</si>
  <si>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</si>
  <si>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</si>
  <si>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</si>
  <si>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</si>
  <si>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</si>
  <si>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</si>
  <si>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</si>
  <si>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</si>
  <si>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</si>
  <si>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</si>
  <si>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</si>
  <si>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</si>
  <si>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</si>
  <si>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</si>
  <si>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</si>
  <si>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</si>
  <si>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</si>
  <si>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</si>
  <si>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</si>
  <si>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</si>
  <si>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</si>
  <si>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</si>
  <si>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</si>
  <si>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</si>
  <si>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</si>
  <si>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</si>
  <si>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</si>
  <si>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</si>
  <si>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</si>
  <si>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</si>
  <si>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</si>
  <si>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</si>
  <si>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</si>
  <si>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</si>
  <si>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</si>
  <si>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</si>
  <si>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</si>
  <si>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</si>
  <si>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</si>
  <si>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</si>
  <si>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</si>
  <si>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</si>
  <si>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</si>
  <si>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</si>
  <si>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</si>
  <si>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</si>
  <si>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</si>
  <si>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</si>
  <si>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</si>
  <si>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</si>
  <si>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</si>
  <si>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</si>
  <si>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</si>
  <si>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</si>
  <si>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</si>
  <si>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</si>
  <si>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</si>
  <si>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</si>
  <si>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</si>
  <si>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</si>
  <si>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</si>
  <si>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</si>
  <si>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</si>
  <si>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</si>
  <si>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</si>
  <si>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</si>
  <si>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</si>
  <si>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</si>
  <si>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</si>
  <si>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</si>
  <si>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</si>
  <si>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</si>
  <si>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</si>
  <si>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</si>
  <si>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</si>
  <si>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</si>
  <si>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</si>
  <si>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</si>
  <si>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</si>
  <si>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</si>
  <si>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</si>
  <si>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</si>
  <si>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</si>
  <si>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</si>
  <si>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</si>
  <si>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</si>
  <si>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</si>
  <si>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</si>
  <si>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</si>
  <si>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</si>
  <si>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</si>
  <si>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</si>
  <si>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</si>
  <si>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</si>
  <si>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</si>
  <si>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</si>
  <si>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</si>
  <si>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</si>
  <si>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</si>
  <si>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</si>
  <si>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</si>
  <si>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</si>
  <si>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</si>
  <si>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</si>
  <si>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</si>
  <si>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</si>
  <si>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</si>
  <si>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</si>
  <si>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</si>
  <si>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</si>
  <si>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</si>
  <si>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</si>
  <si>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</si>
  <si>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</si>
  <si>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</si>
  <si>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</si>
  <si>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</si>
  <si>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</si>
  <si>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</si>
  <si>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</si>
  <si>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</si>
  <si>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</si>
  <si>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</si>
  <si>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</si>
  <si>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</si>
  <si>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</si>
  <si>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</si>
  <si>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</si>
  <si>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</si>
  <si>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</si>
  <si>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</si>
  <si>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</si>
  <si>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</si>
  <si>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</si>
  <si>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</si>
  <si>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</si>
  <si>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</si>
  <si>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</si>
  <si>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</si>
  <si>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</si>
  <si>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</si>
  <si>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</si>
  <si>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</si>
  <si>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</si>
  <si>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</si>
  <si>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</si>
  <si>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</si>
  <si>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</si>
  <si>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</si>
  <si>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</si>
  <si>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</si>
  <si>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</si>
  <si>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</si>
  <si>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</si>
  <si>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</si>
  <si>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</si>
  <si>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</si>
  <si>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</si>
  <si>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</si>
  <si>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</si>
  <si>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</si>
  <si>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</si>
  <si>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</si>
  <si>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</si>
  <si>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</si>
  <si>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</si>
  <si>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</si>
  <si>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</si>
  <si>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</si>
  <si>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</si>
  <si>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</si>
  <si>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</si>
  <si>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</si>
  <si>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</si>
  <si>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</si>
  <si>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</si>
  <si>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</si>
  <si>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</si>
  <si>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</si>
  <si>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</si>
  <si>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</si>
  <si>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</si>
  <si>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</si>
  <si>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</si>
  <si>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</si>
  <si>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</si>
  <si>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</si>
  <si>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</si>
  <si>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</si>
  <si>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</si>
  <si>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</si>
  <si>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</si>
  <si>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</si>
  <si>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</si>
  <si>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</si>
  <si>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</si>
  <si>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</si>
  <si>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</si>
  <si>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</si>
  <si>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</si>
  <si>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</si>
  <si>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</si>
  <si>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</si>
  <si>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</si>
  <si>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</si>
  <si>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</si>
  <si>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</si>
  <si>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</si>
  <si>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</si>
  <si>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</si>
  <si>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</si>
  <si>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</si>
  <si>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</si>
  <si>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</si>
  <si>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</si>
  <si>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</si>
  <si>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</si>
  <si>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</si>
  <si>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</si>
  <si>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</si>
  <si>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</si>
  <si>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</si>
  <si>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</si>
  <si>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</si>
  <si>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</si>
  <si>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</si>
  <si>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</si>
  <si>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</si>
  <si>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</si>
  <si>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</si>
  <si>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</si>
  <si>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</si>
  <si>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</si>
  <si>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</si>
  <si>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</si>
  <si>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</si>
  <si>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</si>
  <si>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</si>
  <si>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</si>
  <si>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</si>
  <si>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</si>
  <si>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</si>
  <si>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</si>
  <si>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</si>
  <si>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</si>
  <si>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</si>
  <si>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</si>
  <si>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</si>
  <si>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</si>
  <si>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</si>
  <si>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</si>
  <si>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</si>
  <si>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</si>
  <si>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</si>
  <si>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</si>
  <si>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</si>
  <si>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</si>
  <si>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</si>
  <si>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</si>
  <si>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</si>
  <si>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</si>
  <si>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</si>
  <si>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</si>
  <si>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</si>
  <si>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</si>
  <si>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</si>
  <si>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</si>
  <si>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</si>
  <si>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</si>
  <si>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</si>
  <si>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</si>
  <si>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</si>
  <si>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</si>
  <si>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</si>
  <si>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</si>
  <si>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</si>
  <si>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</si>
  <si>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</si>
  <si>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</si>
  <si>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</si>
  <si>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</si>
  <si>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</si>
  <si>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</si>
  <si>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</si>
  <si>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</si>
  <si>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</si>
  <si>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</si>
  <si>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</si>
  <si>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</si>
  <si>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</si>
  <si>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</si>
  <si>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</si>
  <si>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</si>
  <si>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</si>
  <si>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</si>
  <si>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</si>
  <si>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</si>
  <si>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</si>
  <si>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</si>
  <si>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</si>
  <si>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</si>
  <si>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</si>
  <si>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</si>
  <si>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</si>
  <si>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</si>
  <si>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</si>
  <si>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</si>
  <si>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</si>
  <si>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</si>
  <si>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</si>
  <si>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</si>
  <si>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</si>
  <si>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</si>
  <si>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</si>
  <si>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</si>
  <si>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</si>
  <si>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</si>
  <si>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</si>
  <si>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</si>
  <si>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</si>
  <si>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</si>
  <si>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</si>
  <si>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</si>
  <si>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</si>
  <si>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</si>
  <si>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</si>
  <si>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</si>
  <si>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</si>
  <si>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</si>
  <si>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</si>
  <si>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</si>
  <si>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</si>
  <si>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</si>
  <si>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</si>
  <si>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</si>
  <si>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</si>
  <si>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</si>
  <si>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</si>
  <si>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</si>
  <si>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</si>
  <si>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</si>
  <si>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</si>
  <si>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</si>
  <si>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</si>
  <si>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</si>
  <si>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</si>
  <si>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</si>
  <si>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</si>
  <si>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</si>
  <si>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</si>
  <si>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</si>
  <si>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</si>
  <si>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</si>
  <si>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</si>
  <si>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</si>
  <si>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</si>
  <si>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</si>
  <si>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</si>
  <si>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</si>
  <si>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</si>
  <si>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</si>
  <si>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</si>
  <si>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</si>
  <si>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</si>
  <si>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</si>
  <si>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</si>
  <si>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</si>
  <si>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</si>
  <si>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</si>
  <si>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</si>
  <si>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</si>
  <si>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</si>
  <si>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</si>
  <si>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</si>
  <si>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</si>
  <si>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</si>
  <si>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</si>
  <si>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</si>
  <si>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</si>
  <si>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</si>
  <si>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</si>
  <si>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</si>
  <si>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</si>
  <si>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</si>
  <si>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</si>
  <si>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</si>
  <si>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</si>
  <si>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</si>
  <si>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</si>
  <si>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</si>
  <si>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</si>
  <si>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</si>
  <si>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</si>
  <si>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</si>
  <si>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</si>
  <si>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</si>
  <si>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</si>
  <si>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</si>
  <si>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</si>
  <si>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</si>
  <si>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</si>
  <si>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</si>
  <si>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</si>
  <si>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</si>
  <si>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</si>
  <si>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</si>
  <si>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</si>
  <si>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</si>
  <si>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</si>
  <si>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</si>
  <si>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</si>
  <si>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</si>
  <si>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</si>
  <si>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</si>
  <si>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</si>
  <si>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</si>
  <si>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</si>
  <si>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</si>
  <si>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</si>
  <si>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</si>
  <si>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</si>
  <si>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</si>
  <si>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</si>
  <si>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</si>
  <si>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</si>
  <si>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</si>
  <si>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</si>
  <si>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</si>
  <si>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</si>
  <si>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</si>
  <si>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</si>
  <si>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</si>
  <si>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</si>
  <si>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</si>
  <si>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</si>
  <si>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</si>
  <si>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</si>
  <si>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</si>
  <si>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</si>
  <si>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</si>
  <si>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</si>
  <si>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</si>
  <si>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</si>
  <si>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</si>
  <si>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</si>
  <si>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</si>
  <si>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</si>
  <si>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</si>
  <si>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</si>
  <si>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</si>
  <si>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</si>
  <si>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</si>
  <si>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</si>
  <si>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</si>
  <si>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</si>
  <si>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</si>
  <si>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</si>
  <si>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</si>
  <si>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</si>
  <si>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</si>
  <si>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</si>
  <si>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</si>
  <si>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</si>
  <si>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</si>
  <si>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</si>
  <si>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</si>
  <si>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</si>
  <si>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</si>
  <si>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</si>
  <si>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</si>
  <si>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</si>
  <si>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</si>
  <si>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</si>
  <si>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</si>
  <si>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</si>
  <si>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</si>
  <si>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</si>
  <si>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</si>
  <si>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</si>
  <si>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</si>
  <si>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</si>
  <si>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</si>
  <si>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</si>
  <si>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</si>
  <si>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</si>
  <si>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</si>
  <si>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</si>
  <si>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</si>
  <si>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</si>
  <si>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</si>
  <si>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</si>
  <si>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</si>
  <si>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</si>
  <si>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</si>
  <si>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</si>
  <si>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</si>
  <si>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</si>
  <si>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</si>
  <si>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</si>
  <si>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</si>
  <si>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</si>
  <si>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</si>
  <si>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</si>
  <si>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</si>
  <si>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</si>
  <si>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</si>
  <si>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</si>
  <si>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</si>
  <si>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</si>
  <si>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</si>
  <si>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</si>
  <si>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</si>
  <si>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</si>
  <si>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</si>
  <si>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</si>
  <si>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</si>
  <si>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</si>
  <si>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</si>
  <si>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</si>
  <si>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</si>
  <si>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</si>
  <si>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</si>
  <si>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</si>
  <si>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</si>
  <si>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</si>
  <si>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</si>
  <si>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</si>
  <si>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</si>
  <si>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</si>
  <si>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</si>
  <si>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</si>
  <si>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</si>
  <si>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</si>
  <si>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</si>
  <si>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</si>
  <si>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</si>
  <si>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</si>
  <si>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</si>
  <si>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</si>
  <si>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</si>
  <si>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</si>
  <si>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</si>
  <si>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</si>
  <si>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</si>
  <si>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</si>
  <si>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</si>
  <si>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</si>
  <si>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</si>
  <si>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</si>
  <si>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</si>
  <si>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</si>
  <si>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</si>
  <si>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</si>
  <si>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</si>
  <si>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</si>
  <si>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</si>
  <si>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</si>
  <si>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</si>
  <si>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</si>
  <si>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</si>
  <si>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</si>
  <si>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</si>
  <si>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</si>
  <si>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</si>
  <si>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</si>
  <si>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</si>
  <si>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</si>
  <si>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</si>
  <si>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</si>
  <si>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</si>
  <si>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</si>
  <si>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</si>
  <si>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</si>
  <si>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</si>
  <si>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</si>
  <si>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</si>
  <si>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</si>
  <si>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</si>
  <si>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</si>
  <si>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</si>
  <si>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</si>
  <si>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</si>
  <si>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</si>
  <si>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</si>
  <si>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</si>
  <si>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</si>
  <si>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</si>
  <si>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</si>
  <si>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</si>
  <si>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</si>
  <si>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</si>
  <si>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</si>
  <si>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</si>
  <si>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</si>
  <si>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</si>
  <si>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</si>
  <si>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</si>
  <si>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</si>
  <si>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</si>
  <si>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</si>
  <si>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</si>
  <si>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</si>
  <si>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</si>
  <si>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</si>
  <si>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</si>
  <si>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</si>
  <si>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</si>
  <si>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</si>
  <si>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</si>
  <si>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</si>
  <si>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</si>
  <si>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</si>
  <si>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</si>
  <si>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</si>
  <si>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</si>
  <si>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</si>
  <si>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</si>
  <si>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</si>
  <si>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</si>
  <si>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</si>
  <si>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</si>
  <si>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</si>
  <si>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</si>
  <si>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</si>
  <si>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</si>
  <si>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</si>
  <si>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</si>
  <si>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</si>
  <si>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</si>
  <si>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</si>
  <si>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</si>
  <si>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</si>
  <si>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</si>
  <si>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</si>
  <si>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</si>
  <si>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</si>
  <si>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</si>
  <si>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</si>
  <si>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</si>
  <si>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</si>
  <si>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</si>
  <si>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</si>
  <si>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</si>
  <si>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</si>
  <si>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</si>
  <si>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</si>
  <si>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</si>
  <si>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</si>
  <si>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</si>
  <si>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</si>
  <si>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</si>
  <si>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</si>
  <si>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</si>
  <si>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</si>
  <si>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</si>
  <si>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</si>
  <si>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</si>
  <si>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</si>
  <si>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</si>
  <si>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</si>
  <si>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</si>
  <si>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</si>
  <si>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</si>
  <si>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</si>
  <si>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</si>
  <si>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</si>
  <si>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</si>
  <si>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</si>
  <si>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</si>
  <si>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</si>
  <si>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</si>
  <si>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</si>
  <si>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</si>
  <si>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</si>
  <si>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</si>
  <si>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</si>
  <si>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</si>
  <si>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</si>
  <si>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</si>
  <si>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</si>
  <si>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</si>
  <si>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</si>
  <si>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</si>
  <si>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</si>
  <si>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</si>
  <si>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</si>
  <si>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</si>
  <si>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</si>
  <si>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</si>
  <si>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</si>
  <si>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</si>
  <si>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</si>
  <si>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</si>
  <si>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</si>
  <si>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</si>
  <si>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</si>
  <si>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</si>
  <si>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</si>
  <si>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</si>
  <si>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</si>
  <si>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</si>
  <si>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</si>
  <si>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</si>
  <si>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</si>
  <si>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</si>
  <si>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</si>
  <si>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</si>
  <si>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</si>
  <si>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</si>
  <si>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</si>
  <si>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</si>
  <si>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</si>
  <si>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</si>
  <si>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</si>
  <si>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</si>
  <si>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</si>
  <si>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</si>
  <si>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</si>
  <si>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</si>
  <si>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</si>
  <si>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</si>
  <si>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</si>
  <si>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</si>
  <si>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</si>
  <si>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</si>
  <si>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</si>
  <si>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</si>
  <si>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</si>
  <si>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</si>
  <si>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</si>
  <si>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</si>
  <si>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</si>
  <si>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</si>
  <si>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</si>
  <si>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</si>
  <si>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</si>
  <si>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</si>
  <si>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</si>
  <si>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</si>
  <si>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</si>
  <si>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</si>
  <si>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</si>
  <si>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</si>
  <si>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</si>
  <si>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</si>
  <si>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</si>
  <si>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</si>
  <si>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</si>
  <si>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</si>
  <si>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</si>
  <si>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</si>
  <si>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</si>
  <si>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</si>
  <si>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</si>
  <si>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</si>
  <si>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</si>
  <si>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</si>
  <si>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</si>
  <si>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</si>
  <si>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</si>
  <si>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</si>
  <si>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</si>
  <si>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</si>
  <si>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</si>
  <si>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</si>
  <si>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</si>
  <si>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</si>
  <si>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</si>
  <si>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</si>
  <si>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</si>
  <si>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</si>
  <si>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</si>
  <si>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</si>
  <si>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</si>
  <si>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</si>
  <si>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</si>
  <si>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</si>
  <si>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</si>
  <si>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</si>
  <si>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</si>
  <si>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</si>
  <si>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</si>
  <si>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</si>
  <si>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</si>
  <si>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</si>
  <si>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</si>
  <si>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</si>
  <si>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</si>
  <si>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</si>
  <si>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</si>
  <si>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</si>
  <si>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</si>
  <si>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</si>
  <si>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</si>
  <si>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</si>
  <si>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</si>
  <si>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</si>
  <si>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</si>
  <si>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</si>
  <si>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</si>
  <si>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</si>
  <si>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</si>
  <si>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</si>
  <si>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</si>
  <si>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</si>
  <si>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</si>
  <si>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</si>
  <si>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</si>
  <si>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</si>
  <si>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</si>
  <si>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</si>
  <si>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</si>
  <si>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</si>
  <si>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</si>
  <si>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</si>
  <si>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</si>
  <si>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</si>
  <si>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</si>
  <si>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</si>
  <si>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</si>
  <si>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</si>
  <si>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</si>
  <si>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</si>
  <si>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</si>
  <si>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</si>
  <si>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</si>
  <si>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</si>
  <si>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</si>
  <si>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</si>
  <si>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</si>
  <si>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</si>
  <si>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</si>
  <si>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</si>
  <si>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</si>
  <si>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</si>
  <si>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</si>
  <si>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</si>
  <si>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</si>
  <si>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</si>
  <si>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</si>
  <si>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</si>
  <si>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</si>
  <si>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</si>
  <si>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</si>
  <si>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</si>
  <si>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</si>
  <si>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</si>
  <si>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</si>
  <si>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</si>
  <si>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</si>
  <si>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</si>
  <si>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</si>
  <si>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</si>
  <si>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</si>
  <si>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</si>
  <si>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</si>
  <si>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</si>
  <si>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</si>
  <si>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</si>
  <si>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</si>
  <si>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</si>
  <si>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</si>
  <si>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</si>
  <si>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</si>
  <si>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</si>
  <si>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</si>
  <si>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</si>
  <si>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</si>
  <si>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</si>
  <si>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</si>
  <si>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</si>
  <si>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</si>
  <si>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</si>
  <si>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</si>
  <si>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</si>
  <si>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</si>
  <si>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</si>
  <si>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</si>
  <si>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</si>
  <si>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</si>
  <si>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</si>
  <si>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</si>
  <si>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</si>
  <si>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</si>
  <si>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</si>
  <si>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</si>
  <si>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</si>
  <si>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</si>
  <si>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</si>
  <si>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</si>
  <si>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</si>
  <si>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</si>
  <si>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</si>
  <si>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</si>
  <si>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</si>
  <si>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</si>
  <si>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</si>
  <si>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</si>
  <si>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</si>
  <si>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</si>
  <si>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</si>
  <si>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</si>
  <si>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</si>
  <si>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</si>
  <si>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</si>
  <si>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</si>
  <si>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</si>
  <si>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</si>
  <si>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</si>
  <si>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</si>
  <si>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</si>
  <si>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</si>
  <si>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</si>
  <si>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</si>
  <si>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</si>
  <si>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</si>
  <si>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</si>
  <si>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</si>
  <si>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</si>
  <si>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</si>
  <si>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</si>
  <si>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</si>
  <si>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</si>
  <si>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</si>
  <si>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</si>
  <si>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</si>
  <si>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</si>
  <si>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</si>
  <si>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</si>
  <si>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</si>
  <si>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</si>
  <si>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</si>
  <si>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</si>
  <si>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</si>
  <si>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</si>
  <si>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</si>
  <si>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</si>
  <si>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</si>
  <si>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</si>
  <si>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</si>
  <si>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</si>
  <si>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</si>
  <si>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</si>
  <si>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</si>
  <si>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</si>
  <si>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</si>
  <si>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</si>
  <si>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</si>
  <si>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</si>
  <si>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</si>
  <si>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</si>
  <si>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</si>
  <si>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</si>
  <si>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</si>
  <si>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</si>
  <si>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</si>
  <si>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</si>
  <si>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</si>
  <si>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</si>
  <si>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</si>
  <si>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</si>
  <si>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</si>
  <si>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</si>
  <si>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</si>
  <si>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</si>
  <si>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</si>
  <si>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</si>
  <si>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</si>
  <si>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</si>
  <si>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</si>
  <si>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</si>
  <si>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</si>
  <si>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</si>
  <si>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</si>
  <si>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</si>
  <si>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</si>
  <si>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</si>
  <si>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</si>
  <si>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</si>
  <si>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</si>
  <si>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</si>
  <si>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</si>
  <si>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</si>
  <si>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</si>
  <si>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</si>
  <si>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</si>
  <si>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</si>
  <si>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</si>
  <si>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</si>
  <si>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</si>
  <si>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</si>
  <si>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</si>
  <si>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</si>
  <si>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</si>
  <si>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</si>
  <si>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</si>
  <si>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</si>
  <si>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</si>
  <si>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</si>
  <si>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</si>
  <si>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</si>
  <si>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</si>
  <si>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</si>
  <si>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</si>
  <si>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</si>
  <si>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</si>
  <si>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</si>
  <si>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</si>
  <si>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</si>
  <si>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</si>
  <si>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</si>
  <si>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</si>
  <si>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</si>
  <si>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</si>
  <si>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</si>
  <si>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</si>
  <si>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</si>
  <si>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</si>
  <si>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</si>
  <si>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</si>
  <si>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</si>
  <si>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</si>
  <si>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</si>
  <si>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</si>
  <si>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</si>
  <si>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</si>
  <si>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</si>
  <si>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</si>
  <si>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</si>
  <si>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</si>
  <si>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</si>
  <si>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</si>
  <si>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</si>
  <si>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</si>
  <si>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</si>
  <si>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</si>
  <si>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</si>
  <si>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</si>
  <si>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</si>
  <si>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</si>
  <si>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</si>
  <si>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</si>
  <si>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</si>
  <si>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</si>
  <si>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</si>
  <si>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</si>
  <si>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</si>
  <si>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</si>
  <si>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</si>
  <si>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</si>
  <si>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</si>
  <si>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</si>
  <si>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</si>
  <si>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</si>
  <si>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</si>
  <si>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</si>
  <si>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</si>
  <si>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</si>
  <si>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</si>
  <si>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</si>
  <si>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</si>
  <si>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</si>
  <si>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</si>
  <si>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</si>
  <si>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</si>
  <si>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</si>
  <si>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</si>
  <si>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</si>
  <si>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</si>
  <si>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</si>
  <si>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</si>
  <si>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</si>
  <si>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</si>
  <si>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</si>
  <si>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</si>
  <si>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</si>
  <si>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</si>
  <si>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</si>
  <si>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</si>
  <si>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</si>
  <si>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</si>
  <si>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</si>
  <si>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</si>
  <si>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</si>
  <si>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</si>
  <si>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</si>
  <si>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</si>
  <si>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</si>
  <si>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</si>
  <si>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</si>
  <si>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</si>
  <si>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</si>
  <si>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</si>
  <si>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</si>
  <si>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</si>
  <si>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</si>
  <si>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</si>
  <si>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</si>
  <si>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</si>
  <si>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</si>
  <si>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</si>
  <si>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</si>
  <si>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</si>
  <si>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</si>
  <si>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</si>
  <si>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</si>
  <si>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</si>
  <si>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</si>
  <si>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</si>
  <si>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</si>
  <si>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</si>
  <si>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</si>
  <si>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</si>
  <si>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</si>
  <si>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</si>
  <si>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</si>
  <si>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</si>
  <si>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</si>
  <si>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</si>
  <si>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</si>
  <si>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</si>
  <si>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</si>
  <si>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</si>
  <si>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</si>
  <si>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</si>
  <si>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</si>
  <si>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</si>
  <si>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</si>
  <si>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</si>
  <si>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</si>
  <si>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</si>
  <si>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</si>
  <si>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</si>
  <si>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</si>
  <si>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</si>
  <si>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</si>
  <si>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</si>
  <si>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</si>
  <si>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</si>
  <si>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</si>
  <si>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</si>
  <si>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</si>
  <si>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</si>
  <si>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</si>
  <si>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</si>
  <si>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</si>
  <si>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</si>
  <si>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</si>
  <si>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</si>
  <si>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</si>
  <si>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</si>
  <si>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</si>
  <si>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</si>
  <si>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</si>
  <si>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</si>
  <si>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</si>
  <si>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</si>
  <si>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</si>
  <si>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</si>
  <si>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</si>
  <si>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</si>
  <si>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</si>
  <si>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</si>
  <si>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</si>
  <si>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</si>
  <si>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</si>
  <si>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</si>
  <si>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</si>
  <si>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</si>
  <si>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</si>
  <si>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</si>
  <si>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</si>
  <si>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</si>
  <si>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</si>
  <si>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</si>
  <si>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</si>
  <si>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</si>
  <si>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</si>
  <si>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</si>
  <si>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</si>
  <si>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</si>
  <si>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</si>
  <si>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</si>
  <si>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</si>
  <si>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</si>
  <si>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</si>
  <si>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</si>
  <si>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</si>
  <si>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</si>
  <si>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</si>
  <si>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</si>
  <si>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</si>
  <si>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</si>
  <si>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</si>
  <si>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</si>
  <si>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</si>
  <si>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</si>
  <si>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</si>
  <si>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</si>
  <si>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</si>
  <si>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</si>
  <si>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</si>
  <si>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</si>
  <si>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</si>
  <si>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</si>
  <si>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</si>
  <si>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</si>
  <si>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</si>
  <si>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</si>
  <si>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</si>
  <si>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</si>
  <si>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</si>
  <si>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</si>
  <si>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</si>
  <si>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</si>
  <si>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</si>
  <si>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</si>
  <si>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</si>
  <si>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</si>
  <si>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</si>
  <si>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</si>
  <si>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</si>
  <si>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</si>
  <si>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</si>
  <si>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</si>
  <si>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</si>
  <si>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</si>
  <si>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</si>
  <si>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</si>
  <si>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</si>
  <si>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</si>
  <si>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</si>
  <si>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</si>
  <si>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</si>
  <si>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</si>
  <si>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</si>
  <si>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</si>
  <si>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</si>
  <si>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</si>
  <si>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</si>
  <si>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</si>
  <si>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</si>
  <si>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</si>
  <si>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</si>
  <si>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</si>
  <si>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</si>
  <si>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</si>
  <si>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</si>
  <si>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</si>
  <si>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</si>
  <si>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</si>
  <si>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</si>
  <si>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</si>
  <si>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</si>
  <si>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</si>
  <si>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</si>
  <si>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</si>
  <si>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</si>
  <si>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</si>
  <si>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</si>
  <si>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</si>
  <si>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</si>
  <si>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</si>
  <si>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</si>
  <si>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</si>
  <si>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</si>
  <si>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</si>
  <si>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</si>
  <si>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</si>
  <si>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</si>
  <si>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</si>
  <si>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</si>
  <si>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</si>
  <si>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</si>
  <si>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</si>
  <si>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</si>
  <si>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</si>
  <si>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</si>
  <si>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</si>
  <si>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</si>
  <si>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</si>
  <si>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</si>
  <si>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</si>
  <si>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</si>
  <si>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</si>
  <si>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</si>
  <si>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</si>
  <si>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</si>
  <si>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</si>
  <si>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</si>
  <si>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</si>
  <si>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</si>
  <si>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</si>
  <si>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</si>
  <si>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</si>
  <si>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</si>
  <si>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</si>
  <si>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</si>
  <si>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</si>
  <si>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</si>
  <si>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</si>
  <si>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</si>
  <si>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</si>
  <si>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</si>
  <si>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</si>
  <si>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</si>
  <si>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</si>
  <si>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</si>
  <si>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</si>
  <si>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</si>
  <si>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</si>
  <si>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</si>
  <si>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</si>
  <si>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</si>
  <si>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</si>
  <si>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</si>
  <si>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</si>
  <si>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</si>
  <si>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</si>
  <si>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</si>
  <si>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</si>
  <si>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</si>
  <si>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</si>
  <si>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</si>
  <si>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</si>
  <si>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</si>
  <si>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</si>
  <si>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</si>
  <si>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</si>
  <si>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</si>
  <si>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</si>
  <si>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</si>
  <si>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</si>
  <si>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</si>
  <si>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</si>
  <si>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</si>
  <si>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</si>
  <si>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</si>
  <si>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</si>
  <si>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</si>
  <si>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</si>
  <si>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</si>
  <si>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</si>
  <si>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</si>
  <si>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</si>
  <si>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</si>
  <si>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</si>
  <si>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</si>
  <si>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</si>
  <si>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</si>
  <si>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</si>
  <si>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</si>
  <si>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</si>
  <si>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</si>
  <si>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</si>
  <si>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</si>
  <si>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</si>
  <si>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</si>
  <si>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</si>
  <si>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</si>
  <si>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</si>
  <si>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</si>
  <si>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</si>
  <si>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</si>
  <si>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</si>
  <si>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</si>
  <si>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</si>
  <si>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</si>
  <si>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</si>
  <si>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</si>
  <si>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</si>
  <si>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</si>
  <si>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</si>
  <si>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</si>
  <si>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</si>
  <si>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</si>
  <si>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</si>
  <si>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</si>
  <si>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</si>
  <si>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</si>
  <si>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</si>
  <si>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</si>
  <si>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</si>
  <si>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</si>
  <si>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</si>
  <si>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</si>
  <si>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</si>
  <si>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</si>
  <si>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</si>
  <si>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</si>
  <si>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</si>
  <si>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</si>
  <si>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</si>
  <si>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</si>
  <si>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</si>
  <si>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</si>
  <si>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</si>
  <si>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</si>
  <si>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</si>
  <si>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</si>
  <si>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</si>
  <si>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</si>
  <si>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</si>
  <si>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</si>
  <si>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</si>
  <si>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</si>
  <si>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</si>
  <si>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</si>
  <si>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</si>
  <si>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</si>
  <si>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</si>
  <si>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</si>
  <si>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</si>
  <si>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</si>
  <si>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</si>
  <si>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</si>
  <si>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</si>
  <si>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</si>
  <si>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</si>
  <si>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</si>
  <si>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</si>
  <si>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</si>
  <si>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</si>
  <si>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</si>
  <si>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</si>
  <si>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</si>
  <si>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</si>
  <si>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</si>
  <si>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</si>
  <si>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</si>
  <si>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</si>
  <si>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</si>
  <si>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</si>
  <si>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</si>
  <si>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</si>
  <si>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</si>
  <si>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</si>
  <si>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</si>
  <si>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</si>
  <si>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</si>
  <si>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</si>
  <si>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</si>
  <si>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</si>
  <si>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</si>
  <si>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</si>
  <si>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</si>
  <si>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</si>
  <si>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</si>
  <si>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</si>
  <si>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</si>
  <si>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</si>
  <si>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</si>
  <si>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</si>
  <si>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</si>
  <si>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</si>
  <si>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</si>
  <si>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</si>
  <si>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</si>
  <si>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</si>
  <si>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</si>
  <si>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</si>
  <si>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</si>
  <si>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</si>
  <si>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</si>
  <si>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</si>
  <si>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</si>
  <si>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</si>
  <si>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</si>
  <si>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</si>
  <si>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</si>
  <si>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</si>
  <si>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</si>
  <si>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</si>
  <si>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</si>
  <si>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</si>
  <si>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</si>
  <si>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</si>
  <si>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</si>
  <si>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</si>
  <si>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</si>
  <si>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</si>
  <si>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</si>
  <si>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</si>
  <si>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</si>
  <si>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</si>
  <si>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</si>
  <si>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</si>
  <si>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</si>
  <si>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</si>
  <si>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</si>
  <si>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</si>
  <si>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</si>
  <si>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</si>
  <si>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</si>
  <si>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</si>
  <si>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</si>
  <si>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</si>
  <si>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</si>
  <si>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</si>
  <si>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</si>
  <si>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</si>
  <si>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</si>
  <si>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</si>
  <si>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</si>
  <si>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</si>
  <si>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</si>
  <si>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</si>
  <si>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</si>
  <si>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</si>
  <si>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</si>
  <si>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</si>
  <si>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</si>
  <si>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</si>
  <si>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</si>
  <si>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</si>
  <si>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</si>
  <si>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</si>
  <si>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</si>
  <si>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</si>
  <si>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</si>
  <si>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</si>
  <si>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</si>
  <si>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</si>
  <si>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</si>
  <si>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</si>
  <si>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</si>
  <si>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</si>
  <si>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</si>
  <si>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</si>
  <si>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</si>
  <si>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</si>
  <si>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</si>
  <si>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</si>
  <si>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</si>
  <si>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</si>
  <si>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</si>
  <si>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</si>
  <si>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</si>
  <si>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</si>
  <si>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</si>
  <si>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</si>
  <si>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</si>
  <si>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</si>
  <si>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</si>
  <si>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</si>
  <si>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</si>
  <si>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</si>
  <si>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</si>
  <si>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</si>
  <si>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</si>
  <si>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</si>
  <si>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</si>
  <si>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</si>
  <si>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</si>
  <si>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</si>
  <si>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</si>
  <si>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</si>
  <si>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</si>
  <si>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</si>
  <si>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</si>
  <si>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</si>
  <si>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</si>
  <si>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</si>
  <si>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</si>
  <si>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</si>
  <si>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</si>
  <si>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</si>
  <si>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</si>
  <si>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</si>
  <si>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</si>
  <si>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</si>
  <si>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</si>
  <si>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</si>
  <si>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</si>
  <si>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</si>
  <si>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</si>
  <si>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</si>
  <si>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</si>
  <si>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</si>
  <si>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</si>
  <si>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</si>
  <si>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</si>
  <si>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</si>
  <si>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</si>
  <si>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</si>
  <si>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</si>
  <si>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</si>
  <si>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</si>
  <si>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</si>
  <si>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</si>
  <si>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</si>
  <si>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</si>
  <si>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</si>
  <si>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</si>
  <si>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</si>
  <si>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</si>
  <si>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</si>
  <si>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</si>
  <si>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</si>
  <si>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</si>
  <si>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</si>
  <si>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</si>
  <si>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</si>
  <si>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</si>
  <si>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</si>
  <si>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</si>
  <si>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</si>
  <si>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</si>
  <si>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</si>
  <si>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</si>
  <si>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</si>
  <si>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</si>
  <si>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</si>
  <si>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</si>
  <si>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</si>
  <si>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</si>
  <si>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</si>
  <si>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</si>
  <si>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</si>
  <si>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</si>
  <si>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</si>
  <si>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</si>
  <si>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</si>
  <si>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</si>
  <si>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</si>
  <si>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</si>
  <si>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</si>
  <si>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</si>
  <si>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</si>
  <si>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</si>
  <si>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</si>
  <si>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</si>
  <si>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</si>
  <si>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</si>
  <si>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</si>
  <si>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</si>
  <si>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</si>
  <si>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</si>
  <si>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</si>
  <si>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</si>
  <si>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</si>
  <si>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</si>
  <si>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</si>
  <si>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</si>
  <si>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</si>
  <si>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</si>
  <si>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</si>
  <si>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</si>
  <si>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</si>
  <si>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</si>
  <si>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</si>
  <si>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</si>
  <si>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</si>
  <si>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</si>
  <si>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</si>
  <si>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</si>
  <si>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</si>
  <si>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</si>
  <si>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</si>
  <si>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</si>
  <si>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</si>
  <si>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</si>
  <si>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</si>
  <si>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</si>
  <si>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</si>
  <si>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</si>
  <si>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</si>
  <si>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</si>
  <si>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</si>
  <si>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</si>
  <si>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</si>
  <si>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</si>
  <si>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</si>
  <si>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</si>
  <si>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</si>
  <si>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</si>
  <si>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</si>
  <si>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</si>
  <si>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</si>
  <si>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</si>
  <si>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</si>
  <si>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</si>
  <si>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</si>
  <si>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</si>
  <si>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</si>
  <si>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</si>
  <si>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</si>
  <si>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</si>
  <si>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</si>
  <si>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</si>
  <si>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</si>
  <si>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</si>
  <si>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</si>
  <si>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</si>
  <si>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</si>
  <si>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</si>
  <si>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</si>
  <si>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</si>
  <si>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</si>
  <si>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</si>
  <si>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</si>
  <si>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</si>
  <si>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</si>
  <si>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</si>
  <si>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</si>
  <si>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</si>
  <si>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</si>
  <si>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</si>
  <si>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</si>
  <si>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</si>
  <si>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</si>
  <si>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</si>
  <si>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</si>
  <si>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</si>
  <si>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</si>
  <si>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</si>
  <si>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</si>
  <si>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</si>
  <si>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</si>
  <si>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</si>
  <si>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</si>
  <si>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</si>
  <si>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</si>
  <si>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</si>
  <si>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</si>
  <si>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</si>
  <si>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</si>
  <si>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</si>
  <si>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</si>
  <si>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</si>
  <si>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</si>
  <si>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</si>
  <si>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</si>
  <si>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</si>
  <si>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</si>
  <si>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</si>
  <si>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</si>
  <si>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</si>
  <si>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</si>
  <si>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</si>
  <si>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</si>
  <si>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</si>
  <si>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</si>
  <si>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</si>
  <si>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</si>
  <si>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</si>
  <si>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</si>
  <si>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</si>
  <si>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</si>
  <si>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</si>
  <si>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</si>
  <si>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</si>
  <si>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</si>
  <si>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</si>
  <si>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</si>
  <si>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</si>
  <si>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</si>
  <si>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</si>
  <si>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</si>
  <si>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</si>
  <si>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</si>
  <si>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</si>
  <si>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</si>
  <si>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</si>
  <si>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</si>
  <si>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</si>
  <si>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</si>
  <si>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</si>
  <si>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</si>
  <si>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</si>
  <si>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</si>
  <si>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</si>
  <si>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</si>
  <si>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</si>
  <si>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</si>
  <si>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</si>
  <si>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</si>
  <si>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</si>
  <si>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</si>
  <si>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</si>
  <si>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</si>
  <si>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</si>
  <si>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</si>
  <si>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</si>
  <si>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</si>
  <si>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</si>
  <si>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</si>
  <si>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</si>
  <si>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</si>
  <si>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</si>
  <si>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</si>
  <si>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</si>
  <si>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</si>
  <si>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</si>
  <si>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</si>
  <si>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</si>
  <si>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</si>
  <si>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</si>
  <si>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</si>
  <si>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</si>
  <si>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</si>
  <si>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</si>
  <si>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</si>
  <si>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</si>
  <si>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</si>
  <si>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</si>
  <si>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</si>
  <si>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</si>
  <si>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</si>
  <si>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</si>
  <si>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</si>
  <si>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</si>
  <si>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</si>
  <si>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</si>
  <si>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</si>
  <si>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</si>
  <si>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</si>
  <si>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</si>
  <si>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</si>
  <si>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</si>
  <si>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</si>
  <si>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</si>
  <si>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</si>
  <si>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</si>
  <si>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</si>
  <si>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</si>
  <si>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</si>
  <si>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</si>
  <si>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</si>
  <si>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</si>
  <si>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</si>
  <si>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</si>
  <si>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</si>
  <si>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</si>
  <si>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</si>
  <si>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</si>
  <si>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</si>
  <si>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</si>
  <si>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</si>
  <si>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</si>
  <si>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</si>
  <si>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</si>
  <si>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</si>
  <si>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</si>
  <si>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</si>
  <si>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</si>
  <si>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</si>
  <si>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</si>
  <si>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</si>
  <si>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</si>
  <si>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</si>
  <si>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</si>
  <si>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</si>
  <si>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</si>
  <si>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</si>
  <si>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</si>
  <si>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</si>
  <si>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</si>
  <si>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</si>
  <si>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</si>
  <si>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</si>
  <si>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</si>
  <si>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</si>
  <si>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</si>
  <si>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</si>
  <si>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</si>
  <si>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</si>
  <si>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</si>
  <si>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</si>
  <si>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</si>
  <si>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</si>
  <si>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</si>
  <si>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</si>
  <si>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</si>
  <si>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</si>
  <si>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</si>
  <si>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</si>
  <si>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</si>
  <si>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</si>
  <si>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</si>
  <si>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</si>
  <si>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</si>
  <si>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</si>
  <si>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</si>
  <si>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</si>
  <si>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</si>
  <si>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</si>
  <si>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</si>
  <si>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</si>
  <si>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</si>
  <si>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</si>
  <si>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</si>
  <si>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</si>
  <si>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</si>
  <si>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</si>
  <si>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</si>
  <si>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</si>
  <si>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</si>
  <si>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</si>
  <si>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</si>
  <si>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</si>
  <si>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</si>
  <si>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</si>
  <si>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</si>
  <si>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</si>
  <si>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</si>
  <si>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</si>
  <si>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</si>
  <si>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</si>
  <si>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</si>
  <si>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</si>
  <si>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</si>
  <si>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</si>
  <si>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</si>
  <si>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</si>
  <si>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</si>
  <si>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</si>
  <si>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</si>
  <si>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</si>
  <si>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</si>
  <si>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</si>
  <si>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</si>
  <si>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</si>
  <si>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</si>
  <si>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</si>
  <si>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</si>
  <si>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</si>
  <si>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</si>
  <si>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</si>
  <si>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</si>
  <si>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</si>
  <si>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</si>
  <si>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</si>
  <si>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</si>
  <si>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</si>
  <si>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</si>
  <si>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</si>
  <si>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</si>
  <si>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</si>
  <si>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</si>
  <si>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</si>
  <si>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</si>
  <si>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</si>
  <si>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</si>
  <si>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</si>
  <si>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</si>
  <si>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</si>
  <si>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</si>
  <si>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</si>
  <si>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</si>
  <si>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</si>
  <si>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</si>
  <si>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</si>
  <si>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</si>
  <si>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</si>
  <si>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</si>
  <si>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</si>
  <si>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</si>
  <si>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</si>
  <si>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</si>
  <si>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</si>
  <si>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</si>
  <si>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</si>
  <si>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</si>
  <si>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</si>
  <si>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</si>
  <si>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</si>
  <si>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</si>
  <si>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</si>
  <si>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</si>
  <si>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</si>
  <si>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</si>
  <si>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</si>
  <si>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</si>
  <si>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</si>
  <si>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</si>
  <si>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</si>
  <si>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</si>
  <si>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</si>
  <si>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</si>
  <si>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</si>
  <si>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</si>
  <si>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</si>
  <si>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</si>
  <si>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</si>
  <si>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</si>
  <si>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</si>
  <si>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</si>
  <si>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</si>
  <si>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</si>
  <si>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</si>
  <si>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</si>
  <si>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</si>
  <si>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</si>
  <si>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</si>
  <si>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</si>
  <si>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</si>
  <si>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</si>
  <si>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</si>
  <si>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</si>
  <si>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</si>
  <si>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</si>
  <si>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</si>
  <si>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</si>
  <si>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</si>
  <si>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</si>
  <si>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</si>
  <si>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</si>
  <si>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</si>
  <si>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</si>
  <si>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</si>
  <si>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</si>
  <si>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</si>
  <si>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</si>
  <si>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</si>
  <si>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</si>
  <si>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</si>
  <si>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</si>
  <si>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</si>
  <si>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</si>
  <si>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</si>
  <si>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</si>
  <si>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</si>
  <si>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</si>
  <si>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</si>
  <si>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</si>
  <si>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</si>
  <si>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</si>
  <si>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</si>
  <si>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</si>
  <si>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</si>
  <si>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</si>
  <si>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</si>
  <si>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</si>
  <si>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</si>
  <si>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</si>
  <si>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</si>
  <si>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</si>
  <si>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</si>
  <si>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</si>
  <si>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</si>
  <si>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</si>
  <si>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</si>
  <si>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</si>
  <si>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</si>
  <si>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</si>
  <si>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</si>
  <si>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</si>
  <si>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</si>
  <si>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</si>
  <si>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</si>
  <si>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</si>
  <si>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</si>
  <si>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</si>
  <si>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</si>
  <si>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</si>
  <si>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</si>
  <si>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</si>
  <si>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</si>
  <si>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</si>
  <si>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</si>
  <si>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</si>
  <si>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</si>
  <si>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</si>
  <si>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</si>
  <si>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</si>
  <si>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</si>
  <si>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</si>
  <si>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</si>
  <si>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</si>
  <si>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</si>
  <si>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</si>
  <si>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</si>
  <si>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</si>
  <si>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</si>
  <si>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</si>
  <si>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</si>
  <si>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</si>
  <si>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</si>
  <si>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</si>
  <si>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</si>
  <si>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</si>
  <si>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</si>
  <si>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</si>
  <si>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</si>
  <si>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</si>
  <si>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</si>
  <si>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</si>
  <si>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</si>
  <si>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</si>
  <si>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</si>
  <si>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</si>
  <si>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</si>
  <si>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</si>
  <si>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</si>
  <si>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</si>
  <si>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</si>
  <si>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</si>
  <si>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</si>
  <si>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</si>
  <si>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</si>
  <si>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</si>
  <si>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</si>
  <si>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</si>
  <si>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</si>
  <si>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</si>
  <si>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</si>
  <si>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</si>
  <si>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</si>
  <si>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</si>
  <si>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</si>
  <si>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</si>
  <si>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</si>
  <si>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</si>
  <si>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</si>
  <si>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</si>
  <si>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</si>
  <si>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</si>
  <si>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</si>
  <si>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</si>
  <si>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</si>
  <si>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</si>
  <si>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</si>
  <si>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</si>
  <si>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</si>
  <si>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</si>
  <si>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</si>
  <si>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</si>
  <si>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</si>
  <si>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</si>
  <si>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</si>
  <si>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</si>
  <si>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</si>
  <si>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</si>
  <si>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</si>
  <si>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</si>
  <si>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</si>
  <si>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</si>
  <si>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</si>
  <si>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</si>
  <si>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</si>
  <si>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</si>
  <si>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</si>
  <si>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</si>
  <si>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</si>
  <si>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</si>
  <si>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</si>
  <si>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</si>
  <si>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</si>
  <si>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</si>
  <si>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</si>
  <si>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</si>
  <si>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</si>
  <si>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</si>
  <si>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</si>
  <si>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</si>
  <si>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</si>
  <si>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</si>
  <si>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</si>
  <si>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</si>
  <si>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</si>
  <si>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</si>
  <si>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</si>
  <si>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</si>
  <si>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</si>
  <si>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</si>
  <si>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</si>
  <si>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</si>
  <si>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</si>
  <si>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</si>
  <si>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</si>
  <si>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</si>
  <si>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</si>
  <si>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</si>
  <si>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</si>
  <si>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</si>
  <si>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</si>
  <si>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</si>
  <si>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</si>
  <si>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</si>
  <si>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</si>
  <si>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</si>
  <si>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</si>
  <si>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</si>
  <si>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</si>
  <si>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</si>
  <si>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</si>
  <si>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</si>
  <si>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</si>
  <si>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</si>
  <si>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</si>
  <si>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</si>
  <si>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</si>
  <si>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</si>
  <si>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</si>
  <si>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</si>
  <si>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</si>
  <si>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</si>
  <si>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</si>
  <si>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</si>
  <si>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</si>
  <si>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</si>
  <si>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</si>
  <si>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</si>
  <si>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</si>
  <si>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</si>
  <si>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</si>
  <si>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</si>
  <si>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</si>
  <si>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</si>
  <si>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</si>
  <si>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</si>
  <si>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</si>
  <si>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</si>
  <si>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</si>
  <si>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</si>
  <si>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</si>
  <si>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</si>
  <si>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</si>
  <si>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</si>
  <si>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</si>
  <si>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</si>
  <si>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</si>
  <si>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</si>
  <si>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</si>
  <si>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</si>
  <si>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</si>
  <si>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</si>
  <si>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</si>
  <si>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</si>
  <si>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</si>
  <si>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</si>
  <si>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</si>
  <si>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</si>
  <si>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</si>
  <si>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</si>
  <si>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</si>
  <si>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</si>
  <si>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</si>
  <si>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</si>
  <si>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</si>
  <si>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</si>
  <si>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</si>
  <si>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</si>
  <si>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</si>
  <si>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</si>
  <si>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</si>
  <si>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</si>
  <si>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</si>
  <si>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</si>
  <si>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</si>
  <si>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</si>
  <si>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</si>
  <si>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</si>
  <si>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</si>
  <si>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</si>
  <si>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</si>
  <si>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</si>
  <si>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</si>
  <si>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</si>
  <si>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</si>
  <si>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</si>
  <si>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</si>
  <si>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</si>
  <si>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</si>
  <si>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</si>
  <si>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</si>
  <si>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</si>
  <si>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</si>
  <si>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</si>
  <si>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</si>
  <si>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</si>
  <si>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</si>
  <si>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</si>
  <si>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</si>
  <si>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</si>
  <si>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</si>
  <si>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</si>
  <si>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</si>
  <si>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</si>
  <si>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</si>
  <si>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</si>
  <si>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</si>
  <si>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</si>
  <si>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</si>
  <si>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</si>
  <si>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</si>
  <si>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</si>
  <si>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</si>
  <si>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</si>
  <si>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</si>
  <si>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</si>
  <si>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</si>
  <si>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</si>
  <si>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</si>
  <si>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</si>
  <si>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</si>
  <si>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</si>
  <si>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</si>
  <si>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</si>
  <si>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</si>
  <si>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</si>
  <si>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</si>
  <si>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</si>
  <si>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</si>
  <si>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</si>
  <si>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</si>
  <si>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</si>
  <si>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</si>
  <si>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</si>
  <si>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</si>
  <si>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</si>
  <si>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</si>
  <si>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</si>
  <si>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</si>
  <si>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</si>
  <si>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</si>
  <si>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</si>
  <si>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</si>
  <si>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</si>
  <si>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</si>
  <si>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</si>
  <si>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</si>
  <si>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</si>
  <si>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</si>
  <si>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</si>
  <si>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</si>
  <si>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</si>
  <si>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</si>
  <si>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</si>
  <si>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</si>
  <si>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</si>
  <si>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</si>
  <si>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</si>
  <si>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</si>
  <si>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</si>
  <si>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</si>
  <si>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</si>
  <si>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</si>
  <si>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</si>
  <si>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</si>
  <si>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</si>
  <si>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</si>
  <si>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</si>
  <si>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</si>
  <si>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</si>
  <si>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</si>
  <si>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</si>
  <si>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</si>
  <si>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</si>
  <si>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</si>
  <si>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</si>
  <si>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</si>
  <si>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</si>
  <si>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</si>
  <si>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</si>
  <si>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</si>
  <si>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</si>
  <si>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</si>
  <si>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</si>
  <si>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</si>
  <si>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</si>
  <si>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</si>
  <si>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</si>
  <si>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</si>
  <si>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</si>
  <si>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</si>
  <si>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</si>
  <si>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</si>
  <si>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</si>
  <si>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</si>
  <si>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</si>
  <si>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</si>
  <si>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</si>
  <si>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</si>
  <si>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</si>
  <si>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</si>
  <si>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</si>
  <si>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</si>
  <si>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</si>
  <si>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</si>
  <si>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</si>
  <si>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</si>
  <si>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</si>
  <si>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</si>
  <si>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</si>
  <si>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</si>
  <si>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</si>
  <si>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</si>
  <si>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</si>
  <si>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</si>
  <si>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</si>
  <si>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</si>
  <si>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</si>
  <si>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</si>
  <si>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</si>
  <si>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</si>
  <si>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</si>
  <si>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</si>
  <si>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</si>
  <si>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</si>
  <si>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</si>
  <si>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</si>
  <si>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</si>
  <si>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</si>
  <si>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</si>
  <si>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</si>
  <si>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</si>
  <si>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</si>
  <si>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</si>
  <si>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</si>
  <si>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</si>
  <si>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</si>
  <si>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</si>
  <si>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</si>
  <si>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</si>
  <si>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</si>
  <si>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</si>
  <si>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</si>
  <si>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</si>
  <si>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</si>
  <si>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</si>
  <si>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</si>
  <si>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</si>
  <si>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</si>
  <si>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</si>
  <si>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</si>
  <si>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</si>
  <si>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</si>
  <si>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</si>
  <si>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</si>
  <si>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</si>
  <si>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</si>
  <si>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</si>
  <si>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</si>
  <si>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</si>
  <si>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</si>
  <si>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</si>
  <si>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</si>
  <si>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</si>
  <si>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</si>
  <si>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</si>
  <si>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</si>
  <si>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</si>
  <si>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</si>
  <si>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</si>
  <si>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</si>
  <si>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</si>
  <si>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</si>
  <si>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</si>
  <si>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</si>
  <si>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</si>
  <si>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</si>
  <si>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</si>
  <si>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</si>
  <si>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</si>
  <si>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</si>
  <si>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</si>
  <si>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</si>
  <si>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</si>
  <si>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</si>
  <si>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</si>
  <si>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</si>
  <si>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</si>
  <si>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</si>
  <si>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</si>
  <si>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</si>
  <si>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</si>
  <si>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</si>
  <si>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</si>
  <si>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</si>
  <si>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</si>
  <si>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</si>
  <si>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</si>
  <si>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</si>
  <si>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</si>
  <si>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</si>
  <si>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</si>
  <si>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</si>
  <si>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</si>
  <si>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</si>
  <si>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</si>
  <si>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</si>
  <si>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</si>
  <si>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</si>
  <si>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</si>
  <si>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</si>
  <si>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</si>
  <si>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</si>
  <si>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</si>
  <si>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</si>
  <si>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</si>
  <si>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</si>
  <si>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</si>
  <si>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</si>
  <si>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</si>
  <si>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</si>
  <si>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</si>
  <si>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</si>
  <si>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</si>
  <si>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</si>
  <si>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</si>
  <si>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</si>
  <si>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</si>
  <si>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</si>
  <si>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</si>
  <si>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</si>
  <si>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</si>
  <si>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</si>
  <si>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</si>
  <si>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</si>
  <si>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</si>
  <si>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</si>
  <si>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</si>
  <si>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</si>
  <si>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</si>
  <si>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</si>
  <si>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</si>
  <si>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</si>
  <si>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</si>
  <si>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</si>
  <si>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</si>
  <si>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</si>
  <si>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</si>
  <si>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</si>
  <si>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</si>
  <si>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</si>
  <si>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</si>
  <si>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</si>
  <si>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</si>
  <si>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</si>
  <si>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</si>
  <si>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</si>
  <si>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</si>
  <si>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</si>
  <si>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</si>
  <si>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</si>
  <si>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</si>
  <si>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</si>
  <si>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</si>
  <si>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</si>
  <si>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</si>
  <si>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</si>
  <si>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</si>
  <si>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</si>
  <si>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</si>
  <si>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</si>
  <si>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</si>
  <si>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</si>
  <si>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</si>
  <si>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</si>
  <si>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</si>
  <si>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</si>
  <si>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</si>
  <si>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</si>
  <si>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</si>
  <si>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</si>
  <si>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</si>
  <si>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</si>
  <si>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</si>
  <si>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</si>
  <si>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</si>
  <si>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</si>
  <si>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</si>
  <si>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</si>
  <si>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</si>
  <si>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</si>
  <si>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</si>
  <si>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</si>
  <si>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</si>
  <si>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</si>
  <si>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</si>
  <si>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</si>
  <si>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</si>
  <si>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</si>
  <si>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</si>
  <si>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</si>
  <si>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</si>
  <si>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</si>
  <si>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</si>
  <si>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</si>
  <si>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</si>
  <si>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</si>
  <si>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</si>
  <si>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</si>
  <si>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</si>
  <si>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</si>
  <si>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</si>
  <si>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</si>
  <si>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</si>
  <si>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</si>
  <si>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</si>
  <si>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</si>
  <si>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</si>
  <si>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</si>
  <si>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</si>
  <si>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</si>
  <si>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</si>
  <si>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</si>
  <si>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</si>
  <si>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</si>
  <si>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</si>
  <si>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</si>
  <si>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</si>
  <si>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</si>
  <si>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</si>
  <si>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</si>
  <si>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</si>
  <si>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</si>
  <si>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</si>
  <si>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</si>
  <si>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</si>
  <si>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</si>
  <si>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</si>
  <si>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</si>
  <si>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</si>
  <si>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</si>
  <si>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</si>
  <si>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</si>
  <si>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</si>
  <si>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</si>
  <si>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</si>
  <si>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</si>
  <si>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</si>
  <si>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</si>
  <si>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</si>
  <si>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</si>
  <si>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</si>
  <si>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</si>
  <si>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</si>
  <si>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</si>
  <si>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</si>
  <si>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</si>
  <si>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</si>
  <si>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</si>
  <si>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</si>
  <si>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</si>
  <si>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</si>
  <si>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</si>
  <si>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</si>
  <si>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</si>
  <si>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</si>
  <si>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</si>
  <si>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</si>
  <si>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</si>
  <si>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</si>
  <si>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</si>
  <si>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</si>
  <si>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</si>
  <si>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</si>
  <si>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</si>
  <si>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</si>
  <si>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</si>
  <si>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</si>
  <si>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</si>
  <si>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</si>
  <si>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</si>
  <si>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</si>
  <si>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</si>
  <si>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</si>
  <si>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</si>
  <si>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</si>
  <si>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</si>
  <si>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</si>
  <si>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</si>
  <si>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</si>
  <si>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</si>
  <si>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</si>
  <si>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</si>
  <si>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</si>
  <si>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</si>
  <si>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</si>
  <si>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</si>
  <si>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</si>
  <si>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</si>
  <si>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</si>
  <si>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</si>
  <si>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</si>
  <si>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</si>
  <si>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</si>
  <si>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</si>
  <si>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</si>
  <si>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</si>
  <si>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</si>
  <si>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</si>
  <si>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</si>
  <si>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</si>
  <si>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</si>
  <si>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</si>
  <si>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</si>
  <si>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</si>
  <si>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</si>
  <si>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</si>
  <si>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</si>
  <si>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</si>
  <si>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</si>
  <si>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</si>
  <si>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</si>
  <si>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</si>
  <si>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</si>
  <si>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</si>
  <si>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</si>
  <si>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</si>
  <si>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</si>
  <si>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</si>
  <si>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</si>
  <si>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</si>
  <si>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</si>
  <si>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</si>
  <si>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</si>
  <si>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</si>
  <si>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</si>
  <si>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</si>
  <si>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</si>
  <si>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</si>
  <si>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</si>
  <si>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</si>
  <si>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</si>
  <si>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</si>
  <si>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</si>
  <si>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</si>
  <si>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</si>
  <si>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</si>
  <si>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</si>
  <si>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</si>
  <si>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</si>
  <si>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</si>
  <si>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</si>
  <si>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</si>
  <si>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</si>
  <si>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</si>
  <si>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</si>
  <si>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</si>
  <si>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</si>
  <si>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</si>
  <si>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</si>
  <si>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</si>
  <si>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</si>
  <si>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</si>
  <si>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</si>
  <si>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</si>
  <si>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</si>
  <si>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</si>
  <si>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</si>
  <si>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</si>
  <si>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</si>
  <si>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</si>
  <si>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</si>
  <si>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</si>
  <si>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</si>
  <si>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</si>
  <si>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</si>
  <si>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</si>
  <si>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</si>
  <si>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</si>
  <si>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</si>
  <si>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</si>
  <si>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</si>
  <si>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</si>
  <si>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</si>
  <si>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</si>
  <si>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</si>
  <si>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</si>
  <si>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</si>
  <si>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</si>
  <si>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</si>
  <si>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</si>
  <si>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</si>
  <si>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</si>
  <si>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</si>
  <si>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</si>
  <si>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</si>
  <si>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</si>
  <si>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</si>
  <si>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</si>
  <si>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</si>
  <si>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</si>
  <si>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</si>
  <si>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</si>
  <si>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</si>
  <si>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</si>
  <si>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</si>
  <si>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</si>
  <si>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</si>
  <si>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</si>
  <si>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</si>
  <si>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</si>
  <si>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</si>
  <si>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</si>
  <si>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</si>
  <si>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</si>
  <si>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</si>
  <si>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</si>
  <si>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</si>
  <si>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</si>
  <si>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</si>
  <si>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</si>
  <si>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</si>
  <si>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</si>
  <si>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</si>
  <si>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</si>
  <si>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</si>
  <si>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</si>
  <si>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</si>
  <si>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</si>
  <si>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</si>
  <si>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</si>
  <si>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</si>
  <si>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</si>
  <si>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</si>
  <si>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</si>
  <si>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</si>
  <si>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</si>
  <si>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</si>
  <si>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</si>
  <si>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</si>
  <si>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</si>
  <si>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</si>
  <si>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</si>
  <si>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</si>
  <si>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</si>
  <si>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</si>
  <si>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</si>
  <si>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</si>
  <si>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</si>
  <si>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</si>
  <si>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</si>
  <si>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</si>
  <si>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</si>
  <si>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</si>
  <si>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</si>
  <si>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</si>
  <si>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</si>
  <si>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</si>
  <si>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</si>
  <si>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</si>
  <si>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</si>
  <si>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</si>
  <si>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</si>
  <si>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</si>
  <si>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</si>
  <si>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</si>
  <si>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</si>
  <si>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</si>
  <si>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</si>
  <si>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</si>
  <si>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</si>
  <si>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</si>
  <si>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</si>
  <si>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</si>
  <si>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</si>
  <si>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</si>
  <si>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</si>
  <si>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</si>
  <si>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</si>
  <si>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</si>
  <si>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</si>
  <si>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</si>
  <si>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</si>
  <si>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</si>
  <si>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</si>
  <si>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</si>
  <si>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</si>
  <si>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</si>
  <si>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</si>
  <si>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</si>
  <si>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</si>
  <si>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</si>
  <si>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</si>
  <si>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</si>
  <si>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</si>
  <si>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</si>
  <si>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</si>
  <si>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</si>
  <si>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</si>
  <si>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</si>
  <si>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</si>
  <si>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</si>
  <si>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</si>
  <si>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</si>
  <si>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</si>
  <si>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</si>
  <si>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</si>
  <si>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</si>
  <si>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</si>
  <si>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</si>
  <si>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</si>
  <si>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</si>
  <si>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</si>
  <si>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</si>
  <si>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</si>
  <si>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</si>
  <si>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</si>
  <si>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</si>
  <si>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</si>
  <si>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</si>
  <si>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</si>
  <si>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</si>
  <si>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</si>
  <si>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</si>
  <si>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</si>
  <si>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</si>
  <si>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</si>
  <si>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</si>
  <si>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</si>
  <si>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</si>
  <si>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</si>
  <si>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</si>
  <si>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</si>
  <si>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</si>
  <si>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</si>
  <si>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</si>
  <si>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</si>
  <si>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</si>
  <si>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</si>
  <si>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</si>
  <si>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</si>
  <si>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</si>
  <si>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</si>
  <si>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</si>
  <si>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</si>
  <si>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</si>
  <si>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</si>
  <si>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</si>
  <si>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</si>
  <si>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</si>
  <si>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</si>
  <si>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</si>
  <si>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</si>
  <si>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</si>
  <si>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</si>
  <si>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</si>
  <si>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</si>
  <si>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</si>
  <si>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</si>
  <si>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</si>
  <si>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</si>
  <si>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</si>
  <si>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</si>
  <si>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</si>
  <si>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</si>
  <si>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</si>
  <si>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</si>
  <si>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</si>
  <si>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</si>
  <si>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</si>
  <si>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</si>
  <si>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</si>
  <si>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</si>
  <si>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</si>
  <si>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</si>
  <si>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</si>
  <si>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</si>
  <si>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</si>
  <si>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</si>
  <si>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</si>
  <si>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</si>
  <si>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</si>
  <si>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</si>
  <si>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</si>
  <si>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</si>
  <si>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</si>
  <si>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</si>
  <si>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</si>
  <si>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</si>
  <si>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</si>
  <si>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</si>
  <si>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</si>
  <si>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</si>
  <si>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</si>
  <si>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</si>
  <si>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</si>
  <si>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</si>
  <si>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</si>
  <si>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</si>
  <si>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</si>
  <si>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</si>
  <si>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</si>
  <si>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</si>
  <si>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</si>
  <si>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</si>
  <si>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</si>
  <si>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</si>
  <si>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</si>
  <si>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</si>
  <si>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</si>
  <si>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</si>
  <si>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</si>
  <si>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</si>
  <si>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</si>
  <si>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</si>
  <si>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</si>
  <si>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</si>
  <si>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</si>
  <si>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</si>
  <si>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</si>
  <si>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</si>
  <si>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</si>
  <si>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</si>
  <si>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</si>
  <si>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</si>
  <si>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</si>
  <si>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</si>
  <si>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</si>
  <si>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</si>
  <si>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</si>
  <si>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</si>
  <si>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</si>
  <si>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</si>
  <si>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</si>
  <si>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</si>
  <si>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</si>
  <si>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</si>
  <si>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</si>
  <si>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</si>
  <si>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</si>
  <si>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</si>
  <si>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</si>
  <si>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</si>
  <si>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</si>
  <si>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</si>
  <si>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</si>
  <si>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</si>
  <si>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</si>
  <si>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</si>
  <si>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</si>
  <si>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</si>
  <si>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</si>
  <si>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</si>
  <si>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</si>
  <si>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</si>
  <si>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</si>
  <si>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</si>
  <si>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</si>
  <si>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</si>
  <si>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</si>
  <si>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</si>
  <si>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</si>
  <si>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</si>
  <si>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</si>
  <si>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</si>
  <si>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</si>
  <si>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</si>
  <si>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</si>
  <si>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</si>
  <si>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</si>
  <si>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</si>
  <si>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</si>
  <si>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</si>
  <si>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</si>
  <si>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</si>
  <si>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</si>
  <si>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</si>
  <si>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</si>
  <si>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</si>
  <si>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</si>
  <si>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</si>
  <si>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</si>
  <si>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</si>
  <si>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</si>
  <si>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</si>
  <si>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</si>
  <si>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</si>
  <si>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</si>
  <si>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</si>
  <si>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</si>
  <si>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</si>
  <si>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</si>
  <si>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</si>
  <si>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</si>
  <si>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</si>
  <si>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</si>
  <si>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</si>
  <si>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</si>
  <si>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</si>
  <si>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</si>
  <si>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</si>
  <si>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</si>
  <si>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</si>
  <si>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</si>
  <si>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</si>
  <si>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</si>
  <si>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</si>
  <si>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</si>
  <si>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</si>
  <si>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</si>
  <si>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</si>
  <si>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</si>
  <si>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</si>
  <si>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</si>
  <si>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</si>
  <si>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</si>
  <si>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</si>
  <si>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</si>
  <si>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</si>
  <si>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</si>
  <si>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</si>
  <si>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</si>
  <si>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</si>
  <si>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</si>
  <si>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</si>
  <si>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</si>
  <si>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</si>
  <si>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</si>
  <si>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</si>
  <si>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</si>
  <si>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</si>
  <si>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</si>
  <si>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</si>
  <si>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</si>
  <si>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</si>
  <si>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</si>
  <si>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</si>
  <si>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</si>
  <si>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</si>
  <si>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</si>
  <si>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</si>
  <si>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</si>
  <si>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</si>
  <si>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</si>
  <si>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</si>
  <si>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</si>
  <si>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</si>
  <si>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</si>
  <si>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</si>
  <si>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</si>
  <si>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</si>
  <si>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</si>
  <si>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</si>
  <si>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</si>
  <si>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</si>
  <si>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</si>
  <si>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</si>
  <si>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</si>
  <si>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</si>
  <si>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</si>
  <si>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</si>
  <si>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</si>
  <si>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</si>
  <si>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</si>
  <si>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</si>
  <si>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</si>
  <si>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</si>
  <si>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</si>
  <si>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</si>
  <si>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</si>
  <si>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</si>
  <si>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</si>
  <si>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</si>
  <si>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</si>
  <si>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</si>
  <si>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</si>
  <si>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</si>
  <si>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</si>
  <si>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</si>
  <si>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</si>
  <si>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</si>
  <si>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</si>
  <si>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</si>
  <si>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</si>
  <si>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</si>
  <si>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</si>
  <si>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</si>
  <si>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</si>
  <si>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</si>
  <si>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</si>
  <si>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</si>
  <si>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</si>
  <si>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</si>
  <si>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</si>
  <si>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</si>
  <si>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</si>
  <si>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</si>
  <si>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</si>
  <si>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</si>
  <si>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</si>
  <si>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</si>
  <si>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</si>
  <si>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</si>
  <si>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</si>
  <si>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</si>
  <si>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</si>
  <si>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</si>
  <si>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</si>
  <si>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</si>
  <si>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</si>
  <si>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</si>
  <si>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</si>
  <si>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</si>
  <si>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</si>
  <si>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</si>
  <si>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</si>
  <si>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</si>
  <si>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</si>
  <si>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</si>
  <si>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</si>
  <si>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</si>
  <si>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</si>
  <si>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</si>
  <si>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</si>
  <si>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</si>
  <si>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</si>
  <si>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</si>
  <si>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</si>
  <si>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</si>
  <si>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</si>
  <si>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</si>
  <si>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</si>
  <si>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</si>
  <si>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</si>
  <si>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</si>
  <si>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</si>
  <si>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</si>
  <si>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</si>
  <si>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</si>
  <si>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</si>
  <si>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</si>
  <si>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</si>
  <si>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</si>
  <si>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</si>
  <si>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</si>
  <si>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</si>
  <si>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</si>
  <si>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</si>
  <si>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</si>
  <si>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</si>
  <si>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</si>
  <si>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</si>
  <si>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</si>
  <si>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</si>
  <si>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</si>
  <si>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</si>
  <si>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</si>
  <si>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</si>
  <si>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</si>
  <si>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</si>
  <si>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</si>
  <si>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</si>
  <si>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</si>
  <si>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</si>
  <si>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</si>
  <si>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</si>
  <si>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</si>
  <si>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</si>
  <si>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</si>
  <si>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</si>
  <si>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</si>
  <si>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</si>
  <si>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</si>
  <si>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</si>
  <si>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</si>
  <si>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</si>
  <si>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</si>
  <si>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</si>
  <si>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</si>
  <si>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</si>
  <si>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</si>
  <si>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</si>
  <si>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</si>
  <si>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</si>
  <si>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</si>
  <si>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</si>
  <si>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</si>
  <si>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</si>
  <si>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</si>
  <si>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</si>
  <si>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</si>
  <si>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</si>
  <si>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</si>
  <si>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</si>
  <si>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</si>
  <si>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</si>
  <si>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</si>
  <si>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</si>
  <si>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</si>
  <si>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</si>
  <si>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</si>
  <si>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</si>
  <si>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</si>
  <si>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</si>
  <si>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</si>
  <si>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</si>
  <si>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</si>
  <si>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</si>
  <si>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</si>
  <si>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</si>
  <si>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</si>
  <si>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</si>
  <si>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</si>
  <si>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</si>
  <si>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</si>
  <si>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</si>
  <si>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</si>
  <si>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</si>
  <si>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</si>
  <si>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</si>
  <si>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</si>
  <si>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</si>
  <si>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</si>
  <si>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</si>
  <si>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</si>
  <si>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</si>
  <si>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</si>
  <si>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</si>
  <si>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</si>
  <si>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</si>
  <si>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</si>
  <si>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</si>
  <si>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</si>
  <si>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</si>
  <si>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</si>
  <si>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</si>
  <si>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</si>
  <si>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</si>
  <si>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</si>
  <si>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</si>
  <si>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</si>
  <si>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</si>
  <si>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</si>
  <si>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</si>
  <si>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</si>
  <si>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</si>
  <si>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</si>
  <si>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</si>
  <si>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</si>
  <si>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</si>
  <si>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</si>
  <si>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</si>
  <si>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</si>
  <si>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</si>
  <si>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</si>
  <si>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</si>
  <si>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</si>
  <si>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</si>
  <si>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</si>
  <si>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</si>
  <si>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</si>
  <si>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</si>
  <si>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</si>
  <si>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</si>
  <si>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</si>
  <si>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</si>
  <si>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</si>
  <si>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</si>
  <si>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</si>
  <si>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</si>
  <si>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</si>
  <si>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</si>
  <si>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</si>
  <si>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</si>
  <si>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</si>
  <si>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</si>
  <si>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</si>
  <si>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</si>
  <si>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</si>
  <si>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</si>
  <si>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</si>
  <si>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</si>
  <si>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</si>
  <si>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</si>
  <si>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</si>
  <si>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</si>
  <si>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</si>
  <si>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</si>
  <si>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</si>
  <si>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</si>
  <si>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</si>
  <si>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</si>
  <si>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</si>
  <si>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</si>
  <si>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</si>
  <si>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</si>
  <si>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</si>
  <si>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</si>
  <si>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</si>
  <si>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</si>
  <si>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</si>
  <si>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</si>
  <si>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</si>
  <si>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</si>
  <si>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</si>
  <si>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</si>
  <si>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</si>
  <si>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</si>
  <si>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</si>
  <si>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</si>
  <si>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</si>
  <si>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</si>
  <si>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</si>
  <si>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</si>
  <si>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</si>
  <si>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</si>
  <si>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</si>
  <si>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</si>
  <si>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</si>
  <si>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</si>
  <si>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</si>
  <si>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</si>
  <si>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</si>
  <si>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</si>
  <si>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</si>
  <si>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</si>
  <si>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</si>
  <si>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</si>
  <si>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</si>
  <si>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</si>
  <si>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</si>
  <si>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</si>
  <si>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</si>
  <si>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</si>
  <si>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</si>
  <si>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</si>
  <si>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</si>
  <si>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</si>
  <si>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</si>
  <si>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</si>
  <si>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</si>
  <si>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</si>
  <si>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</si>
  <si>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</si>
  <si>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</si>
  <si>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</si>
  <si>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</si>
  <si>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</si>
  <si>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</si>
  <si>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</si>
  <si>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</si>
  <si>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</si>
  <si>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</si>
  <si>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</si>
  <si>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</si>
  <si>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</si>
  <si>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</si>
  <si>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</si>
  <si>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</si>
  <si>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</si>
  <si>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</si>
  <si>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</si>
  <si>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</si>
  <si>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</si>
  <si>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</si>
  <si>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</si>
  <si>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</si>
  <si>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</si>
  <si>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</si>
  <si>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</si>
  <si>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</si>
  <si>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</si>
  <si>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</si>
  <si>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</si>
  <si>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</si>
  <si>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</si>
  <si>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</si>
  <si>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</si>
  <si>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</si>
  <si>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</si>
  <si>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</si>
  <si>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</si>
  <si>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</si>
  <si>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</si>
  <si>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</si>
  <si>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</si>
  <si>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</si>
  <si>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</si>
  <si>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</si>
  <si>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</si>
  <si>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</si>
  <si>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</si>
  <si>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</si>
  <si>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</si>
  <si>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</si>
  <si>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</si>
  <si>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</si>
  <si>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</si>
  <si>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</si>
  <si>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</si>
  <si>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</si>
  <si>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</si>
  <si>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</si>
  <si>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</si>
  <si>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</si>
  <si>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</si>
  <si>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</si>
  <si>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</si>
  <si>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</si>
  <si>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</si>
  <si>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</si>
  <si>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</si>
  <si>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</si>
  <si>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</si>
  <si>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</si>
  <si>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</si>
  <si>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</si>
  <si>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</si>
  <si>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</si>
  <si>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</si>
  <si>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</si>
  <si>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</si>
  <si>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</si>
  <si>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</si>
  <si>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</si>
  <si>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</si>
  <si>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</si>
  <si>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</si>
  <si>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</si>
  <si>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</si>
  <si>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</si>
  <si>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</si>
  <si>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</si>
  <si>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</si>
  <si>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</si>
  <si>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</si>
  <si>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</si>
  <si>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</si>
  <si>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</si>
  <si>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</si>
  <si>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</si>
  <si>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</si>
  <si>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</si>
  <si>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</si>
  <si>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</si>
  <si>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</si>
  <si>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</si>
  <si>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</si>
  <si>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</si>
  <si>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</si>
  <si>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</si>
  <si>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</si>
  <si>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</si>
  <si>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</si>
  <si>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</si>
  <si>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</si>
  <si>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</si>
  <si>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</si>
  <si>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</si>
  <si>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</si>
  <si>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</si>
  <si>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</si>
  <si>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</si>
  <si>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</si>
  <si>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</si>
  <si>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</si>
  <si>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</si>
  <si>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</si>
  <si>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</si>
  <si>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</si>
  <si>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</si>
  <si>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</si>
  <si>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</si>
  <si>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</si>
  <si>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</si>
  <si>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</si>
  <si>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</si>
  <si>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</si>
  <si>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</si>
  <si>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</si>
  <si>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</si>
  <si>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</si>
  <si>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</si>
  <si>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</si>
  <si>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</si>
  <si>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</si>
  <si>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</si>
  <si>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</si>
  <si>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</si>
  <si>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</si>
  <si>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</si>
  <si>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</si>
  <si>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</si>
  <si>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</si>
  <si>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</si>
  <si>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</si>
  <si>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</si>
  <si>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</si>
  <si>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</si>
  <si>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</si>
  <si>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</si>
  <si>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</si>
  <si>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</si>
  <si>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</si>
  <si>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</si>
  <si>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</si>
  <si>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</si>
  <si>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</si>
  <si>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</si>
  <si>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</si>
  <si>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</si>
  <si>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</si>
  <si>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</si>
  <si>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</si>
  <si>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</si>
  <si>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</si>
  <si>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</si>
  <si>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</si>
  <si>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</si>
  <si>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</si>
  <si>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</si>
  <si>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</si>
  <si>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</si>
  <si>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</si>
  <si>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</si>
  <si>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</si>
  <si>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</si>
  <si>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</si>
  <si>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</si>
  <si>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</si>
  <si>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</si>
  <si>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</si>
  <si>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</si>
  <si>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</si>
  <si>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</si>
  <si>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</si>
  <si>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</si>
  <si>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</si>
  <si>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</si>
  <si>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</si>
  <si>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</si>
  <si>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</si>
  <si>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</si>
  <si>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</si>
  <si>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</si>
  <si>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</si>
  <si>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</si>
  <si>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</si>
  <si>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</si>
  <si>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</si>
  <si>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</si>
  <si>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</si>
  <si>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</si>
  <si>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</si>
  <si>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</si>
  <si>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</si>
  <si>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</si>
  <si>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</si>
  <si>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</si>
  <si>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</si>
  <si>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</si>
  <si>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</si>
  <si>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</si>
  <si>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</si>
  <si>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</si>
  <si>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</si>
  <si>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</si>
  <si>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</si>
  <si>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</si>
  <si>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</si>
  <si>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</si>
  <si>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</si>
  <si>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</si>
  <si>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</si>
  <si>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</si>
  <si>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</si>
  <si>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</si>
  <si>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</si>
  <si>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</si>
  <si>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</si>
  <si>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</si>
  <si>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</si>
  <si>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</si>
  <si>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</si>
  <si>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</si>
  <si>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</si>
  <si>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</si>
  <si>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</si>
  <si>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</si>
  <si>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</si>
  <si>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</si>
  <si>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</si>
  <si>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</si>
  <si>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</si>
  <si>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</si>
  <si>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</si>
  <si>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</si>
  <si>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</si>
  <si>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</si>
  <si>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</si>
  <si>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</si>
  <si>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</si>
  <si>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</si>
  <si>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</si>
  <si>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</si>
  <si>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</si>
  <si>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</si>
  <si>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</si>
  <si>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</si>
  <si>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</si>
  <si>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</si>
  <si>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</si>
  <si>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</si>
  <si>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</si>
  <si>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</si>
  <si>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</si>
  <si>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</si>
  <si>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</si>
  <si>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</si>
  <si>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</si>
  <si>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</si>
  <si>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</si>
  <si>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</si>
  <si>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</si>
  <si>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</si>
  <si>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</si>
  <si>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</si>
  <si>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</si>
  <si>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</si>
  <si>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</si>
  <si>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</si>
  <si>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</si>
  <si>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</si>
  <si>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</si>
  <si>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</si>
  <si>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</si>
  <si>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</si>
  <si>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</si>
  <si>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</si>
  <si>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</si>
  <si>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</si>
  <si>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</si>
  <si>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</si>
  <si>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</si>
  <si>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</si>
  <si>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</si>
  <si>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</si>
  <si>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</si>
  <si>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</si>
  <si>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</si>
  <si>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</si>
  <si>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</si>
  <si>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</si>
  <si>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</si>
  <si>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</si>
  <si>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</si>
  <si>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</si>
  <si>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</si>
  <si>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</si>
  <si>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</si>
  <si>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</si>
  <si>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</si>
  <si>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</si>
  <si>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</si>
  <si>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</si>
  <si>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</si>
  <si>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</si>
  <si>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</si>
  <si>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</si>
  <si>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</si>
  <si>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</si>
  <si>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</si>
  <si>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</si>
  <si>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</si>
  <si>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</si>
  <si>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</si>
  <si>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</si>
  <si>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</si>
  <si>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</si>
  <si>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</si>
  <si>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</si>
  <si>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</si>
  <si>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</si>
  <si>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</si>
  <si>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</si>
  <si>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</si>
  <si>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</si>
  <si>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</si>
  <si>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</si>
  <si>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</si>
  <si>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</si>
  <si>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</si>
  <si>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</si>
  <si>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</si>
  <si>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</si>
  <si>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</si>
  <si>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</si>
  <si>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</si>
  <si>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</si>
  <si>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</si>
  <si>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</si>
  <si>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</si>
  <si>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</si>
  <si>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</si>
  <si>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</si>
  <si>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</si>
  <si>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</si>
  <si>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</si>
  <si>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</si>
  <si>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</si>
  <si>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</si>
  <si>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</si>
  <si>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</si>
  <si>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</si>
  <si>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</si>
  <si>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</si>
  <si>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</si>
  <si>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</si>
  <si>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</si>
  <si>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</si>
  <si>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</si>
  <si>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</si>
  <si>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</si>
  <si>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</si>
  <si>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</si>
  <si>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</si>
  <si>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</si>
  <si>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</si>
  <si>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</si>
  <si>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</si>
  <si>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</si>
  <si>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</si>
  <si>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</si>
  <si>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</si>
  <si>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</si>
  <si>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</si>
  <si>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</si>
  <si>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</si>
  <si>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</si>
  <si>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</si>
  <si>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</si>
  <si>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</si>
  <si>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</si>
  <si>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</si>
  <si>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</si>
  <si>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</si>
  <si>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</si>
  <si>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</si>
  <si>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</si>
  <si>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</si>
  <si>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</si>
  <si>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</si>
  <si>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</si>
  <si>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</si>
  <si>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</si>
  <si>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</si>
  <si>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</si>
  <si>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</si>
  <si>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</si>
  <si>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</si>
  <si>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</si>
  <si>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</si>
  <si>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</si>
  <si>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</si>
  <si>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</si>
  <si>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</si>
  <si>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</si>
  <si>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</si>
  <si>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</si>
  <si>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</si>
  <si>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</si>
  <si>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</si>
  <si>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</si>
  <si>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</si>
  <si>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</si>
  <si>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</si>
  <si>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</si>
  <si>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</si>
  <si>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</si>
  <si>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</si>
  <si>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</si>
  <si>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</si>
  <si>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</si>
  <si>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</si>
  <si>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</si>
  <si>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</si>
  <si>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</si>
  <si>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</si>
  <si>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</si>
  <si>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</si>
  <si>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</si>
  <si>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</si>
  <si>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</si>
  <si>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</si>
  <si>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</si>
  <si>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</si>
  <si>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</si>
  <si>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</si>
  <si>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</si>
  <si>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</si>
  <si>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</si>
  <si>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</si>
  <si>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</si>
  <si>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</si>
  <si>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</si>
  <si>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</si>
  <si>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</si>
  <si>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</si>
  <si>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</si>
  <si>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</si>
  <si>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</si>
  <si>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</si>
  <si>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</si>
  <si>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</si>
  <si>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</si>
  <si>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</si>
  <si>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</si>
  <si>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</si>
  <si>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</si>
  <si>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</si>
  <si>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</si>
  <si>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</si>
  <si>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</si>
  <si>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</si>
  <si>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</si>
  <si>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</si>
  <si>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</si>
  <si>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</si>
  <si>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</si>
  <si>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</si>
  <si>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</si>
  <si>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</si>
  <si>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</si>
  <si>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</si>
  <si>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</si>
  <si>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</si>
  <si>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</si>
  <si>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</si>
  <si>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</si>
  <si>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</si>
  <si>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</si>
  <si>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</si>
  <si>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</si>
  <si>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</si>
  <si>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</si>
  <si>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</si>
  <si>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</si>
  <si>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</si>
  <si>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</si>
  <si>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</si>
  <si>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</si>
  <si>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</si>
  <si>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</si>
  <si>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</si>
  <si>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</si>
  <si>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</si>
  <si>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</si>
  <si>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</si>
  <si>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</si>
  <si>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</si>
  <si>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</si>
  <si>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</si>
  <si>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</si>
  <si>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</si>
  <si>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</si>
  <si>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</si>
  <si>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</si>
  <si>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</si>
  <si>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</si>
  <si>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</si>
  <si>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</si>
  <si>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</si>
  <si>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</si>
  <si>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</si>
  <si>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</si>
  <si>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</si>
  <si>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</si>
  <si>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</si>
  <si>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</si>
  <si>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</si>
  <si>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</si>
  <si>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</si>
  <si>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</si>
  <si>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</si>
  <si>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</si>
  <si>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</si>
  <si>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</si>
  <si>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</si>
  <si>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</si>
  <si>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</si>
  <si>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</si>
  <si>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</si>
  <si>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</si>
  <si>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</si>
  <si>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</si>
  <si>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</si>
  <si>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</si>
  <si>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</si>
  <si>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</si>
  <si>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</si>
  <si>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</si>
  <si>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</si>
  <si>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</si>
  <si>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</si>
  <si>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</si>
  <si>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</si>
  <si>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</si>
  <si>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</si>
  <si>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</si>
  <si>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</si>
  <si>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</si>
  <si>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</si>
  <si>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</si>
  <si>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</si>
  <si>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</si>
  <si>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</si>
  <si>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</si>
  <si>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</si>
  <si>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</si>
  <si>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</si>
  <si>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</si>
  <si>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</si>
  <si>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</si>
  <si>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</si>
  <si>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</si>
  <si>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</si>
  <si>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</si>
  <si>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</si>
  <si>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</si>
  <si>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</si>
  <si>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</si>
  <si>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</si>
  <si>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</si>
  <si>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</si>
  <si>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</si>
  <si>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</si>
  <si>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</si>
  <si>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</si>
  <si>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</si>
  <si>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</si>
  <si>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</si>
  <si>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</si>
  <si>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</si>
  <si>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</si>
  <si>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</si>
  <si>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</si>
  <si>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</si>
  <si>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</si>
  <si>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</si>
  <si>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</si>
  <si>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</si>
  <si>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</si>
  <si>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</si>
  <si>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</si>
  <si>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</si>
  <si>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</si>
  <si>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</si>
  <si>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</si>
  <si>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</si>
  <si>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</si>
  <si>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</si>
  <si>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</si>
  <si>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</si>
  <si>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</si>
  <si>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</si>
  <si>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</si>
  <si>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</si>
  <si>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</si>
  <si>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</si>
  <si>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</si>
  <si>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</si>
  <si>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</si>
  <si>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</si>
  <si>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</si>
  <si>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</si>
  <si>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</si>
  <si>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</si>
  <si>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</si>
  <si>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</si>
  <si>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</si>
  <si>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</si>
  <si>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</si>
  <si>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</si>
  <si>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</si>
  <si>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</si>
  <si>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</si>
  <si>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</si>
  <si>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</si>
  <si>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</si>
  <si>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</si>
  <si>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</si>
  <si>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</si>
  <si>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</si>
  <si>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</si>
  <si>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</si>
  <si>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</si>
  <si>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</si>
  <si>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</si>
  <si>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</si>
  <si>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</si>
  <si>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</si>
  <si>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</si>
  <si>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</si>
  <si>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</si>
  <si>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</si>
  <si>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</si>
  <si>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</si>
  <si>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</si>
  <si>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</si>
  <si>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</si>
  <si>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</si>
  <si>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</si>
  <si>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</si>
  <si>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</si>
  <si>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</si>
  <si>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</si>
  <si>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</si>
  <si>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</si>
  <si>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</si>
  <si>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</si>
  <si>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</si>
  <si>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</si>
  <si>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</si>
  <si>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</si>
  <si>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</si>
  <si>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</si>
  <si>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</si>
  <si>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</si>
  <si>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</si>
  <si>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</si>
  <si>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</si>
  <si>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</si>
  <si>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</si>
  <si>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</si>
  <si>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</si>
  <si>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</si>
  <si>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</si>
  <si>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</si>
  <si>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</si>
  <si>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</si>
  <si>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</si>
  <si>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</si>
  <si>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</si>
  <si>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</si>
  <si>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</si>
  <si>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</si>
  <si>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</si>
  <si>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</si>
  <si>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</si>
  <si>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</si>
  <si>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</si>
  <si>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</si>
  <si>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</si>
  <si>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</si>
  <si>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</si>
  <si>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</si>
  <si>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</si>
  <si>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</si>
  <si>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</si>
  <si>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</si>
  <si>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</si>
  <si>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</si>
  <si>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</si>
  <si>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</si>
  <si>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</si>
  <si>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</si>
  <si>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</si>
  <si>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</si>
  <si>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</si>
  <si>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</si>
  <si>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</si>
  <si>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</si>
  <si>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</si>
  <si>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</si>
  <si>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</si>
  <si>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</si>
  <si>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</si>
  <si>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</si>
  <si>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</si>
  <si>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</si>
  <si>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</si>
  <si>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</si>
  <si>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</si>
  <si>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</si>
  <si>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</si>
  <si>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</si>
  <si>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</si>
  <si>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</si>
  <si>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</si>
  <si>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</si>
  <si>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</si>
  <si>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</si>
  <si>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</si>
  <si>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</si>
  <si>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</si>
  <si>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</si>
  <si>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</si>
  <si>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</si>
  <si>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</si>
  <si>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</si>
  <si>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</si>
  <si>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</si>
  <si>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</si>
  <si>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</si>
  <si>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</si>
  <si>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</si>
  <si>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</si>
  <si>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</si>
  <si>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</si>
  <si>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</si>
  <si>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</si>
  <si>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</si>
  <si>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</si>
  <si>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</si>
  <si>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</si>
  <si>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</si>
  <si>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</si>
  <si>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</si>
  <si>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</si>
  <si>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</si>
  <si>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</si>
  <si>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</si>
  <si>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</si>
  <si>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</si>
  <si>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</si>
  <si>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</si>
  <si>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</si>
  <si>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</si>
  <si>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</si>
  <si>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</si>
  <si>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</si>
  <si>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</si>
  <si>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</si>
  <si>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</si>
  <si>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</si>
  <si>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</si>
  <si>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</si>
  <si>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</si>
  <si>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</si>
  <si>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</si>
  <si>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</si>
  <si>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</si>
  <si>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</si>
  <si>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</si>
  <si>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</si>
  <si>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</si>
  <si>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</si>
  <si>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</si>
  <si>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</si>
  <si>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</si>
  <si>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</si>
  <si>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</si>
  <si>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</si>
  <si>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</si>
  <si>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</si>
  <si>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</si>
  <si>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</si>
  <si>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</si>
  <si>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</si>
  <si>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</si>
  <si>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</si>
  <si>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</si>
  <si>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</si>
  <si>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</si>
  <si>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</si>
  <si>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</si>
  <si>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</si>
  <si>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</si>
  <si>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</si>
  <si>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</si>
  <si>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</si>
  <si>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</si>
  <si>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</si>
  <si>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</si>
  <si>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</si>
  <si>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</si>
  <si>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</si>
  <si>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</si>
  <si>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</si>
  <si>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</si>
  <si>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</si>
  <si>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</si>
  <si>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</si>
  <si>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</si>
  <si>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</si>
  <si>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</si>
  <si>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</si>
  <si>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</si>
  <si>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</si>
  <si>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</si>
  <si>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</si>
  <si>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</si>
  <si>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</si>
  <si>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</si>
  <si>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</si>
  <si>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</si>
  <si>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</si>
  <si>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</si>
  <si>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</si>
  <si>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</si>
  <si>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</si>
  <si>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</si>
  <si>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</si>
  <si>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</si>
  <si>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</si>
  <si>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</si>
  <si>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</si>
  <si>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</si>
  <si>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</si>
  <si>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</si>
  <si>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</si>
  <si>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</si>
  <si>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</si>
  <si>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</si>
  <si>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</si>
  <si>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</si>
  <si>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</si>
  <si>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</si>
  <si>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</si>
  <si>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</si>
  <si>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</si>
  <si>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</si>
  <si>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</si>
  <si>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</si>
  <si>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</si>
  <si>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</si>
  <si>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</si>
  <si>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</si>
  <si>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</si>
  <si>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</si>
  <si>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</si>
  <si>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</si>
  <si>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</si>
  <si>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</si>
  <si>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</si>
  <si>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</si>
  <si>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</si>
  <si>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</si>
  <si>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</si>
  <si>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</si>
  <si>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</si>
  <si>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</si>
  <si>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</si>
  <si>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</si>
  <si>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</si>
  <si>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</si>
  <si>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</si>
  <si>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</si>
  <si>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</si>
  <si>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</si>
  <si>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</si>
  <si>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</si>
  <si>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</si>
  <si>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</si>
  <si>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</si>
  <si>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</si>
  <si>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</si>
  <si>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</si>
  <si>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</si>
  <si>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</si>
  <si>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</si>
  <si>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</si>
  <si>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</si>
  <si>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</si>
  <si>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</si>
  <si>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</si>
  <si>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</si>
  <si>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</si>
  <si>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</si>
  <si>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</si>
  <si>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</si>
  <si>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</si>
  <si>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</si>
  <si>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</si>
  <si>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</si>
  <si>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</si>
  <si>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</si>
  <si>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</si>
  <si>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</si>
  <si>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</si>
  <si>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</si>
  <si>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</si>
  <si>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</si>
  <si>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</si>
  <si>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</si>
  <si>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</si>
  <si>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</si>
  <si>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</si>
  <si>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</si>
  <si>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</si>
  <si>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</si>
  <si>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</si>
  <si>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</si>
  <si>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</si>
  <si>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</si>
  <si>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</si>
  <si>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</si>
  <si>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</si>
  <si>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</si>
  <si>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</si>
  <si>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</si>
  <si>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</si>
  <si>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</si>
  <si>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</si>
  <si>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</si>
  <si>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</si>
  <si>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</si>
  <si>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</si>
  <si>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</si>
  <si>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</si>
  <si>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</si>
  <si>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</si>
  <si>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</si>
  <si>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</si>
  <si>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</si>
  <si>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</si>
  <si>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</si>
  <si>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</si>
  <si>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</si>
  <si>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</si>
  <si>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</si>
  <si>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</si>
  <si>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</si>
  <si>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</si>
  <si>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</si>
  <si>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</si>
  <si>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</si>
  <si>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</si>
  <si>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</si>
  <si>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</si>
  <si>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</si>
  <si>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</si>
  <si>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</si>
  <si>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</si>
  <si>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</si>
  <si>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</si>
  <si>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</si>
  <si>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</si>
  <si>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</si>
  <si>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</si>
  <si>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</si>
  <si>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</si>
  <si>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</si>
  <si>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</si>
  <si>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</si>
  <si>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</si>
  <si>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</si>
  <si>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</si>
  <si>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</si>
  <si>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</si>
  <si>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</si>
  <si>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</si>
  <si>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</si>
  <si>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</si>
  <si>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</si>
  <si>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</si>
  <si>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</si>
  <si>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</si>
  <si>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</si>
  <si>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</si>
  <si>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</si>
  <si>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</si>
  <si>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</si>
  <si>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</si>
  <si>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</si>
  <si>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</si>
  <si>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</si>
  <si>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</si>
  <si>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</si>
  <si>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</si>
  <si>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</si>
  <si>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</si>
  <si>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</si>
  <si>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</si>
  <si>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</si>
  <si>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</si>
  <si>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</si>
  <si>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</si>
  <si>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</si>
  <si>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</si>
  <si>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</si>
  <si>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</si>
  <si>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</si>
  <si>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</si>
  <si>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</si>
  <si>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</si>
  <si>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</si>
  <si>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</si>
  <si>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</si>
  <si>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</si>
  <si>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</si>
  <si>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</si>
  <si>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</si>
  <si>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</si>
  <si>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</si>
  <si>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</si>
  <si>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</si>
  <si>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</si>
  <si>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</si>
  <si>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</si>
  <si>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</si>
  <si>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</si>
  <si>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</si>
  <si>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</si>
  <si>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</si>
  <si>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</si>
  <si>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</si>
  <si>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</si>
  <si>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</si>
  <si>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</si>
  <si>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</si>
  <si>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</si>
  <si>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</si>
  <si>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</si>
  <si>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</si>
  <si>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</si>
  <si>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</si>
  <si>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</si>
  <si>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</si>
  <si>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</si>
  <si>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</si>
  <si>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</si>
  <si>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</si>
  <si>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</si>
  <si>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</si>
  <si>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</si>
  <si>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</si>
  <si>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</si>
  <si>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</si>
  <si>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</si>
  <si>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</si>
  <si>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</si>
  <si>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</si>
  <si>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</si>
  <si>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</si>
  <si>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</si>
  <si>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</si>
  <si>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</si>
  <si>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</si>
  <si>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</si>
  <si>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</si>
  <si>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</si>
  <si>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</si>
  <si>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</si>
  <si>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</si>
  <si>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</si>
  <si>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</si>
  <si>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</si>
  <si>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</si>
  <si>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</si>
  <si>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</si>
  <si>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</si>
  <si>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</si>
  <si>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</si>
  <si>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</si>
  <si>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</si>
  <si>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</si>
  <si>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</si>
  <si>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</si>
  <si>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</si>
  <si>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</si>
  <si>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</si>
  <si>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</si>
  <si>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</si>
  <si>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</si>
  <si>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</si>
  <si>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</si>
  <si>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</si>
  <si>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</si>
  <si>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</si>
  <si>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</si>
  <si>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</si>
  <si>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</si>
  <si>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</si>
  <si>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</si>
  <si>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</si>
  <si>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</si>
  <si>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</si>
  <si>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</si>
  <si>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</si>
  <si>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</si>
  <si>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</si>
  <si>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</si>
  <si>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</si>
  <si>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</si>
  <si>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</si>
  <si>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</si>
  <si>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</si>
  <si>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</si>
  <si>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</si>
  <si>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</si>
  <si>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</si>
  <si>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</si>
  <si>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</si>
  <si>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</si>
  <si>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</si>
  <si>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</si>
  <si>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</si>
  <si>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</si>
  <si>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</si>
  <si>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</si>
  <si>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</si>
  <si>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</si>
  <si>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</si>
  <si>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</si>
  <si>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</si>
  <si>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</si>
  <si>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</si>
  <si>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</si>
  <si>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</si>
  <si>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</si>
  <si>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</si>
  <si>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</si>
  <si>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</si>
  <si>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</si>
  <si>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</si>
  <si>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</si>
  <si>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</si>
  <si>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</si>
  <si>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</si>
  <si>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</si>
  <si>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</si>
  <si>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</si>
  <si>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</si>
  <si>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</si>
  <si>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</si>
  <si>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</si>
  <si>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</si>
  <si>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</si>
  <si>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</si>
  <si>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</si>
  <si>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</si>
  <si>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</si>
  <si>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</si>
  <si>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</si>
  <si>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</si>
  <si>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</si>
  <si>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</si>
  <si>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</si>
  <si>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</si>
  <si>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</si>
  <si>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</si>
  <si>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</si>
  <si>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</si>
  <si>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</si>
  <si>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</si>
  <si>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</si>
  <si>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</si>
  <si>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</si>
  <si>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</si>
  <si>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</si>
  <si>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</si>
  <si>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</si>
  <si>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</si>
  <si>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</si>
  <si>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</si>
  <si>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</si>
  <si>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</si>
  <si>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</si>
  <si>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</si>
  <si>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</si>
  <si>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</si>
  <si>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</si>
  <si>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</si>
  <si>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</si>
  <si>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</si>
  <si>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</si>
  <si>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</si>
  <si>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</si>
  <si>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</si>
  <si>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</si>
  <si>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</si>
  <si>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</si>
  <si>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</si>
  <si>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</si>
  <si>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</si>
  <si>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</si>
  <si>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</si>
  <si>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</si>
  <si>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</si>
  <si>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</si>
  <si>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</si>
  <si>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</si>
  <si>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</si>
  <si>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</si>
  <si>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</si>
  <si>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</si>
  <si>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</si>
  <si>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</si>
  <si>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</si>
  <si>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</si>
  <si>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</si>
  <si>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</si>
  <si>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</si>
  <si>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</si>
  <si>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</si>
  <si>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</si>
  <si>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</si>
  <si>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</si>
  <si>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</si>
  <si>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</si>
  <si>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</si>
  <si>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</si>
  <si>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</si>
  <si>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</si>
  <si>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</si>
  <si>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</si>
  <si>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</si>
  <si>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</si>
  <si>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</si>
  <si>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</si>
  <si>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</si>
  <si>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</si>
  <si>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</si>
  <si>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</si>
  <si>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</si>
  <si>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</si>
  <si>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</si>
  <si>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</si>
  <si>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</si>
  <si>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</si>
  <si>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</si>
  <si>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</si>
  <si>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</si>
  <si>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</si>
  <si>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</si>
  <si>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</si>
  <si>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</si>
  <si>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</si>
  <si>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</si>
  <si>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</si>
  <si>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</si>
  <si>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</si>
  <si>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</si>
  <si>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</si>
  <si>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</si>
  <si>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</si>
  <si>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</si>
  <si>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</si>
  <si>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</si>
  <si>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</si>
  <si>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</si>
  <si>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</si>
  <si>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</si>
  <si>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</si>
  <si>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</si>
  <si>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</si>
  <si>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</si>
  <si>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</si>
  <si>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</si>
  <si>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</si>
  <si>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</si>
  <si>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</si>
  <si>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</si>
  <si>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</si>
  <si>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</si>
  <si>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</si>
  <si>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</si>
  <si>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</si>
  <si>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</si>
  <si>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</si>
  <si>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</si>
  <si>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</si>
  <si>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</si>
  <si>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</si>
  <si>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</si>
  <si>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</si>
  <si>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</si>
  <si>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</si>
  <si>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</si>
  <si>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</si>
  <si>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</si>
  <si>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</si>
  <si>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</si>
  <si>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</si>
  <si>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</si>
  <si>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</si>
  <si>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</si>
  <si>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</si>
  <si>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</si>
  <si>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</si>
  <si>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</si>
  <si>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</si>
  <si>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</si>
  <si>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</si>
  <si>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</si>
  <si>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</si>
  <si>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</si>
  <si>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</si>
  <si>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</si>
  <si>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</si>
  <si>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</si>
  <si>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</si>
  <si>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</si>
  <si>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</si>
  <si>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</si>
  <si>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</si>
  <si>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</si>
  <si>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</si>
  <si>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</si>
  <si>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</si>
  <si>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</si>
  <si>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</si>
  <si>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</si>
  <si>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</si>
  <si>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</si>
  <si>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</si>
  <si>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</si>
  <si>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</si>
  <si>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</si>
  <si>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</si>
  <si>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</si>
  <si>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</si>
  <si>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</si>
  <si>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</si>
  <si>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</si>
  <si>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</si>
  <si>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</si>
  <si>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</si>
  <si>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</si>
  <si>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</si>
  <si>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</si>
  <si>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</si>
  <si>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</si>
  <si>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</si>
  <si>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</si>
  <si>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</si>
  <si>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</si>
  <si>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</si>
  <si>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</si>
  <si>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</si>
  <si>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</si>
  <si>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</si>
  <si>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</si>
  <si>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</si>
  <si>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</si>
  <si>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</si>
  <si>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</si>
  <si>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</si>
  <si>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</si>
  <si>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</si>
  <si>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</si>
  <si>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</si>
  <si>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</si>
  <si>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</si>
  <si>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</si>
  <si>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</si>
  <si>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</si>
  <si>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</si>
  <si>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</si>
  <si>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</si>
  <si>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</si>
  <si>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</si>
  <si>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</si>
  <si>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</si>
  <si>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</si>
  <si>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</si>
  <si>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</si>
  <si>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</si>
  <si>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</si>
  <si>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</si>
  <si>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</si>
  <si>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</si>
  <si>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</si>
  <si>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</si>
  <si>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</si>
  <si>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</si>
  <si>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</si>
  <si>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</si>
  <si>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</si>
  <si>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</si>
  <si>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</si>
  <si>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</si>
  <si>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</si>
  <si>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</si>
  <si>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</si>
  <si>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</si>
  <si>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</si>
  <si>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</si>
  <si>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</si>
  <si>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</si>
  <si>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</si>
  <si>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</si>
  <si>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</si>
  <si>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</si>
  <si>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</si>
  <si>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</si>
  <si>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</si>
  <si>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</si>
  <si>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</si>
  <si>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</si>
  <si>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</si>
  <si>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</si>
  <si>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</si>
  <si>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</si>
  <si>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</si>
  <si>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</si>
  <si>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</si>
  <si>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</si>
  <si>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</si>
  <si>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</si>
  <si>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</si>
  <si>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</si>
  <si>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</si>
  <si>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</si>
  <si>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</si>
  <si>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</si>
  <si>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</si>
  <si>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</si>
  <si>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</si>
  <si>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</si>
  <si>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</si>
  <si>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</si>
  <si>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</si>
  <si>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</si>
  <si>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</si>
  <si>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</si>
  <si>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</si>
  <si>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</si>
  <si>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</si>
  <si>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</si>
  <si>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</si>
  <si>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</si>
  <si>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</si>
  <si>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</si>
  <si>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</si>
  <si>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</si>
  <si>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</si>
  <si>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</si>
  <si>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</si>
  <si>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</si>
  <si>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</si>
  <si>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</si>
  <si>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</si>
  <si>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</si>
  <si>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</si>
  <si>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</si>
  <si>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</si>
  <si>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</si>
  <si>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</si>
  <si>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</si>
  <si>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</si>
  <si>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</si>
  <si>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</si>
  <si>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</si>
  <si>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</si>
  <si>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</si>
  <si>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</si>
  <si>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</si>
  <si>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</si>
  <si>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</si>
  <si>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</si>
  <si>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</si>
  <si>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</si>
  <si>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</si>
  <si>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</si>
  <si>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</si>
  <si>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</si>
  <si>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</si>
  <si>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</si>
  <si>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</si>
  <si>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</si>
  <si>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</si>
  <si>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</si>
  <si>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</si>
  <si>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</si>
  <si>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</si>
  <si>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</si>
  <si>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</si>
  <si>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</si>
  <si>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</si>
  <si>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</si>
  <si>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</si>
  <si>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</si>
  <si>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</si>
  <si>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</si>
  <si>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</si>
  <si>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</si>
  <si>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</si>
  <si>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</si>
  <si>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</si>
  <si>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</si>
  <si>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</si>
  <si>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</si>
  <si>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</si>
  <si>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</si>
  <si>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</si>
  <si>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</si>
  <si>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</si>
  <si>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</si>
  <si>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</si>
  <si>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</si>
  <si>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</si>
  <si>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</si>
  <si>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</si>
  <si>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</si>
  <si>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</si>
  <si>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</si>
  <si>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</si>
  <si>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</si>
  <si>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</si>
  <si>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</si>
  <si>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</si>
  <si>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</si>
  <si>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</si>
  <si>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</si>
  <si>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</si>
  <si>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</si>
  <si>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</si>
  <si>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</si>
  <si>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</si>
  <si>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</si>
  <si>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</si>
  <si>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</si>
  <si>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</si>
  <si>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</si>
  <si>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</si>
  <si>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</si>
  <si>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</si>
  <si>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</si>
  <si>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</si>
  <si>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</si>
  <si>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</si>
  <si>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</si>
  <si>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</si>
  <si>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</si>
  <si>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</si>
  <si>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</si>
  <si>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</si>
  <si>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</si>
  <si>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</si>
  <si>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</si>
  <si>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</si>
  <si>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</si>
  <si>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</si>
  <si>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</si>
  <si>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</si>
  <si>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</si>
  <si>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</si>
  <si>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</si>
  <si>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</si>
  <si>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</si>
  <si>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</si>
  <si>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</si>
  <si>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</si>
  <si>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</si>
  <si>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</si>
  <si>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</si>
  <si>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</si>
  <si>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</si>
  <si>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</si>
  <si>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</si>
  <si>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</si>
  <si>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</si>
  <si>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</si>
  <si>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</si>
  <si>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</si>
  <si>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</si>
  <si>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</si>
  <si>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</si>
  <si>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</si>
  <si>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</si>
  <si>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</si>
  <si>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</si>
  <si>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</si>
  <si>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</si>
  <si>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</si>
  <si>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</si>
  <si>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</si>
  <si>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</si>
  <si>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</si>
  <si>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</si>
  <si>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</si>
  <si>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</si>
  <si>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</si>
  <si>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</si>
  <si>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</si>
  <si>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</si>
  <si>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</si>
  <si>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</si>
  <si>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</si>
  <si>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</si>
  <si>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</si>
  <si>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</si>
  <si>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</si>
  <si>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</si>
  <si>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</si>
  <si>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</si>
  <si>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</si>
  <si>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</si>
  <si>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</si>
  <si>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</si>
  <si>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</si>
  <si>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</si>
  <si>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</si>
  <si>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</si>
  <si>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</si>
  <si>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</si>
  <si>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</si>
  <si>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</si>
  <si>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</si>
  <si>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</si>
  <si>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</si>
  <si>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</si>
  <si>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</si>
  <si>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</si>
  <si>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</si>
  <si>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</si>
  <si>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</si>
  <si>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</si>
  <si>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</si>
  <si>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</si>
  <si>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</si>
  <si>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</si>
  <si>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</si>
  <si>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</si>
  <si>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</si>
  <si>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</si>
  <si>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</si>
  <si>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</si>
  <si>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</si>
  <si>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</si>
  <si>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</si>
  <si>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</si>
  <si>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</si>
  <si>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</si>
  <si>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</si>
  <si>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</si>
  <si>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</si>
  <si>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</si>
  <si>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</si>
  <si>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</si>
  <si>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</si>
  <si>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</si>
  <si>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</si>
  <si>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</si>
  <si>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</si>
  <si>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</si>
  <si>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</si>
  <si>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</si>
  <si>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</si>
  <si>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</si>
  <si>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</si>
  <si>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</si>
  <si>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</si>
  <si>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</si>
  <si>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</si>
  <si>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</si>
  <si>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</si>
  <si>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</si>
  <si>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</si>
  <si>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</si>
  <si>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</si>
  <si>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</si>
  <si>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</si>
  <si>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</si>
  <si>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</si>
  <si>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</si>
  <si>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</si>
  <si>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</si>
  <si>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</si>
  <si>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</si>
  <si>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</si>
  <si>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</si>
  <si>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</si>
  <si>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</si>
  <si>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</si>
  <si>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</si>
  <si>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</si>
  <si>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</si>
  <si>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</si>
  <si>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</si>
  <si>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</si>
  <si>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</si>
  <si>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</si>
  <si>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</si>
  <si>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</si>
  <si>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</si>
  <si>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</si>
  <si>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</si>
  <si>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</si>
  <si>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</si>
  <si>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</si>
  <si>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</si>
  <si>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</si>
  <si>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</si>
  <si>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</si>
  <si>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</si>
  <si>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</si>
  <si>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</si>
  <si>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</si>
  <si>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</si>
  <si>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</si>
  <si>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</si>
  <si>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</si>
  <si>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</si>
  <si>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</si>
  <si>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</si>
  <si>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</si>
  <si>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</si>
  <si>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</si>
  <si>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</si>
  <si>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</si>
  <si>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</si>
  <si>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</si>
  <si>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</si>
  <si>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</si>
  <si>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</si>
  <si>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</si>
  <si>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</si>
  <si>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</si>
  <si>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</si>
  <si>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</si>
  <si>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</si>
  <si>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</si>
  <si>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</si>
  <si>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</si>
  <si>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</si>
  <si>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</si>
  <si>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</si>
  <si>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</si>
  <si>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</si>
  <si>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</si>
  <si>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</si>
  <si>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</si>
  <si>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</si>
  <si>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</si>
  <si>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</si>
  <si>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</si>
  <si>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</si>
  <si>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</si>
  <si>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</si>
  <si>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</si>
  <si>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</si>
  <si>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</si>
  <si>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</si>
  <si>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</si>
  <si>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</si>
  <si>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</si>
  <si>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</si>
  <si>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</si>
  <si>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</si>
  <si>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</si>
  <si>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</si>
  <si>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</si>
  <si>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</si>
  <si>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</si>
  <si>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</si>
  <si>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</si>
  <si>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</si>
  <si>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</si>
  <si>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</si>
  <si>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</si>
  <si>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</si>
  <si>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</si>
  <si>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</si>
  <si>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</si>
  <si>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</si>
  <si>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</si>
  <si>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</si>
  <si>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</si>
  <si>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</si>
  <si>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</si>
  <si>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</si>
  <si>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</si>
  <si>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</si>
  <si>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</si>
  <si>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</si>
  <si>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</si>
  <si>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</si>
  <si>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</si>
  <si>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</si>
  <si>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</si>
  <si>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</si>
  <si>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</si>
  <si>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</si>
  <si>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</si>
  <si>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</si>
  <si>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</si>
  <si>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</si>
  <si>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</si>
  <si>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</si>
  <si>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</si>
  <si>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</si>
  <si>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</si>
  <si>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</si>
  <si>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</si>
  <si>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</si>
  <si>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</si>
  <si>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</si>
  <si>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</si>
  <si>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</si>
  <si>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</si>
  <si>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</si>
  <si>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</si>
  <si>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</si>
  <si>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</si>
  <si>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</si>
  <si>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</si>
  <si>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</si>
  <si>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</si>
  <si>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</si>
  <si>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</si>
  <si>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</si>
  <si>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</si>
  <si>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</si>
  <si>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</si>
  <si>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</si>
  <si>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</si>
  <si>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</si>
  <si>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</si>
  <si>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</si>
  <si>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</si>
  <si>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</si>
  <si>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</si>
  <si>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</si>
  <si>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</si>
  <si>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</si>
  <si>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</si>
  <si>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</si>
  <si>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</si>
  <si>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</si>
  <si>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</si>
  <si>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</si>
  <si>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</si>
  <si>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</si>
  <si>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</si>
  <si>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</si>
  <si>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</si>
  <si>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</si>
  <si>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</si>
  <si>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</si>
  <si>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</si>
  <si>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</si>
  <si>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</si>
  <si>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</si>
  <si>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</si>
  <si>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</si>
  <si>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</si>
  <si>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</si>
  <si>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</si>
  <si>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</si>
  <si>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</si>
  <si>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</si>
  <si>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</si>
  <si>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</si>
  <si>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</si>
  <si>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</si>
  <si>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</si>
  <si>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</si>
  <si>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</si>
  <si>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</si>
  <si>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</si>
  <si>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</si>
  <si>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</si>
  <si>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</si>
  <si>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</si>
  <si>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</si>
  <si>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</si>
  <si>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</si>
  <si>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</si>
  <si>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</si>
  <si>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</si>
  <si>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</si>
  <si>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</si>
  <si>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</si>
  <si>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</si>
  <si>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</si>
  <si>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</si>
  <si>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</si>
  <si>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</si>
  <si>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</si>
  <si>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</si>
  <si>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</si>
  <si>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</si>
  <si>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</si>
  <si>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</si>
  <si>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</si>
  <si>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</si>
  <si>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</si>
  <si>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</si>
  <si>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</si>
  <si>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</si>
  <si>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</si>
  <si>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</si>
  <si>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</si>
  <si>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</si>
  <si>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</si>
  <si>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</si>
  <si>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</si>
  <si>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</si>
  <si>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</si>
  <si>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</si>
  <si>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</si>
  <si>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</si>
  <si>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</si>
  <si>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</si>
  <si>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</si>
  <si>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</si>
  <si>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</si>
  <si>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</si>
  <si>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</si>
  <si>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</si>
  <si>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</si>
  <si>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</si>
  <si>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</si>
  <si>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</si>
  <si>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</si>
  <si>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</si>
  <si>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</si>
  <si>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</si>
  <si>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</si>
  <si>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</si>
  <si>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</si>
  <si>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</si>
  <si>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</si>
  <si>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</si>
  <si>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</si>
  <si>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</si>
  <si>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</si>
  <si>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</si>
  <si>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</si>
  <si>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</si>
  <si>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</si>
  <si>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</si>
  <si>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</si>
  <si>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</si>
  <si>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</si>
  <si>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</si>
  <si>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</si>
  <si>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</si>
  <si>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</si>
  <si>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</si>
  <si>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</si>
  <si>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</si>
  <si>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</si>
  <si>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</si>
  <si>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</si>
  <si>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</si>
  <si>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</si>
  <si>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</si>
  <si>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</si>
  <si>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</si>
  <si>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</si>
  <si>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</si>
  <si>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</si>
  <si>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</si>
  <si>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</si>
  <si>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</si>
  <si>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</si>
  <si>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</si>
  <si>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</si>
  <si>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</si>
  <si>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</si>
  <si>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</si>
  <si>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</si>
  <si>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</si>
  <si>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</si>
  <si>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</si>
  <si>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</si>
  <si>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</si>
  <si>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</si>
  <si>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</si>
  <si>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</si>
  <si>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</si>
  <si>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</si>
  <si>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</si>
  <si>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</si>
  <si>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</si>
  <si>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</si>
  <si>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</si>
  <si>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</si>
  <si>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</si>
  <si>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</si>
  <si>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</si>
  <si>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</si>
  <si>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</si>
  <si>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</si>
  <si>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</si>
  <si>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</si>
  <si>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</si>
  <si>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</si>
  <si>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</si>
  <si>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</si>
  <si>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</si>
  <si>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</si>
  <si>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</si>
  <si>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</si>
  <si>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</si>
  <si>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</si>
  <si>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</si>
  <si>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</si>
  <si>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</si>
  <si>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</si>
  <si>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</si>
  <si>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</si>
  <si>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</si>
  <si>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</si>
  <si>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</si>
  <si>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</si>
  <si>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</si>
  <si>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</si>
  <si>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</si>
  <si>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</si>
  <si>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</si>
  <si>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</si>
  <si>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</si>
  <si>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</si>
  <si>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</si>
  <si>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</si>
  <si>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</si>
  <si>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</si>
  <si>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</si>
  <si>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</si>
  <si>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</si>
  <si>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</si>
  <si>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</si>
  <si>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</si>
  <si>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</si>
  <si>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</si>
  <si>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</si>
  <si>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</si>
  <si>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</si>
  <si>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</si>
  <si>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</si>
  <si>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</si>
  <si>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</si>
  <si>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</si>
  <si>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</si>
  <si>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</si>
  <si>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</si>
  <si>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</si>
  <si>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</si>
  <si>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</si>
  <si>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</si>
  <si>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</si>
  <si>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</si>
  <si>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</si>
  <si>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</si>
  <si>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</si>
  <si>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</si>
  <si>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</si>
  <si>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</si>
  <si>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</si>
  <si>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</si>
  <si>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</si>
  <si>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</si>
  <si>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</si>
  <si>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</si>
  <si>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</si>
  <si>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</si>
  <si>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</si>
  <si>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</si>
  <si>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</si>
  <si>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</si>
  <si>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</si>
  <si>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</si>
  <si>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</si>
  <si>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</si>
  <si>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</si>
  <si>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</si>
  <si>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</si>
  <si>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</si>
  <si>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</si>
  <si>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</si>
  <si>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</si>
  <si>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</si>
  <si>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</si>
  <si>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</si>
  <si>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</si>
  <si>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</si>
  <si>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</si>
  <si>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</si>
  <si>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</si>
  <si>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</si>
  <si>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</si>
  <si>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</si>
  <si>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</si>
  <si>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</si>
  <si>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</si>
  <si>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</si>
  <si>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</si>
  <si>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</si>
  <si>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</si>
  <si>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</si>
  <si>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</si>
  <si>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</si>
  <si>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</si>
  <si>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</si>
  <si>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</si>
  <si>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</si>
  <si>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</si>
  <si>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</si>
  <si>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</si>
  <si>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</si>
  <si>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</si>
  <si>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</si>
  <si>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</si>
  <si>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</si>
  <si>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</si>
  <si>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</si>
  <si>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</si>
  <si>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</si>
  <si>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</si>
  <si>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</si>
  <si>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</si>
  <si>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</si>
  <si>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</si>
  <si>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</si>
  <si>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</si>
  <si>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</si>
  <si>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</si>
  <si>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</si>
  <si>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</si>
  <si>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</si>
  <si>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</si>
  <si>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</si>
  <si>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</si>
  <si>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</si>
  <si>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</si>
  <si>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</si>
  <si>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</si>
  <si>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</si>
  <si>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</si>
  <si>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</si>
  <si>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</si>
  <si>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</si>
  <si>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</si>
  <si>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</si>
  <si>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</si>
  <si>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</si>
  <si>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</si>
  <si>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</si>
  <si>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</si>
  <si>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</si>
  <si>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</si>
  <si>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</si>
  <si>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</si>
  <si>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</si>
  <si>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</si>
  <si>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</si>
  <si>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</si>
  <si>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</si>
  <si>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</si>
  <si>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</si>
  <si>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</si>
  <si>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</si>
  <si>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</si>
  <si>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</si>
  <si>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</si>
  <si>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</si>
  <si>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</si>
  <si>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</si>
  <si>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</si>
  <si>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</si>
  <si>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</si>
  <si>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</si>
  <si>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</si>
  <si>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</si>
  <si>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</si>
  <si>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</si>
  <si>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</si>
  <si>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</si>
  <si>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</si>
  <si>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</si>
  <si>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</si>
  <si>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</si>
  <si>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</si>
  <si>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</si>
  <si>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</si>
  <si>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</si>
  <si>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</si>
  <si>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</si>
  <si>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</si>
  <si>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</si>
  <si>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</si>
  <si>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</si>
  <si>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</si>
  <si>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</si>
  <si>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</si>
  <si>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</si>
  <si>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</si>
  <si>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</si>
  <si>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</si>
  <si>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</si>
  <si>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</si>
  <si>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</si>
  <si>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</si>
  <si>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</si>
  <si>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</si>
  <si>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</si>
  <si>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</si>
  <si>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</si>
  <si>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</si>
  <si>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</si>
  <si>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</si>
  <si>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</si>
  <si>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</si>
  <si>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</si>
  <si>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</si>
  <si>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</si>
  <si>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</si>
  <si>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</si>
  <si>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</si>
  <si>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</si>
  <si>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</si>
  <si>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</si>
  <si>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</si>
  <si>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</si>
  <si>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</si>
  <si>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</si>
  <si>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</si>
  <si>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</si>
  <si>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</si>
  <si>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</si>
  <si>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</si>
  <si>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</si>
  <si>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</si>
  <si>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</si>
  <si>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</si>
  <si>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</si>
  <si>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</si>
  <si>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</si>
  <si>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</si>
  <si>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</si>
  <si>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</si>
  <si>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</si>
  <si>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</si>
  <si>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</si>
  <si>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</si>
  <si>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</si>
  <si>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</si>
  <si>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</si>
  <si>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</si>
  <si>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</si>
  <si>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</si>
  <si>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</si>
  <si>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</si>
  <si>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</si>
  <si>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</si>
  <si>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</si>
  <si>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</si>
  <si>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</si>
  <si>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</si>
  <si>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</si>
  <si>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</si>
  <si>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</si>
  <si>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</si>
  <si>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</si>
  <si>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</si>
  <si>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</si>
  <si>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</si>
  <si>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</si>
  <si>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</si>
  <si>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</si>
  <si>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</si>
  <si>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</si>
  <si>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</si>
  <si>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</si>
  <si>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</si>
  <si>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</si>
  <si>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</si>
  <si>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</si>
  <si>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</si>
  <si>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</si>
  <si>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</si>
  <si>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</si>
  <si>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</si>
  <si>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</si>
  <si>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</si>
  <si>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</si>
  <si>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</si>
  <si>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</si>
  <si>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</si>
  <si>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</si>
  <si>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</si>
  <si>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</si>
  <si>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</si>
  <si>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</si>
  <si>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</si>
  <si>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</si>
  <si>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</si>
  <si>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</si>
  <si>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</si>
  <si>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</si>
  <si>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</si>
  <si>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</si>
  <si>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</si>
  <si>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</si>
  <si>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</si>
  <si>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</si>
  <si>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</si>
  <si>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</si>
  <si>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</si>
  <si>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</si>
  <si>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</si>
  <si>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</si>
  <si>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</si>
  <si>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</si>
  <si>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</si>
  <si>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</si>
  <si>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</si>
  <si>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</si>
  <si>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</si>
  <si>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</si>
  <si>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</si>
  <si>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</si>
  <si>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</si>
  <si>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</si>
  <si>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</si>
  <si>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</si>
  <si>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</si>
  <si>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</si>
  <si>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</si>
  <si>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</si>
  <si>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</si>
  <si>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</si>
  <si>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</si>
  <si>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</si>
  <si>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</si>
  <si>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</si>
  <si>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</si>
  <si>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</si>
  <si>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</si>
  <si>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</si>
  <si>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</si>
  <si>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</si>
  <si>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</si>
  <si>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</si>
  <si>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</si>
  <si>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</si>
  <si>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</si>
  <si>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</si>
  <si>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</si>
  <si>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</si>
  <si>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</si>
  <si>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</si>
  <si>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</si>
  <si>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</si>
  <si>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</si>
  <si>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</si>
  <si>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</si>
  <si>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</si>
  <si>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</si>
  <si>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</si>
  <si>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</si>
  <si>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</si>
  <si>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</si>
  <si>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</si>
  <si>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</si>
  <si>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</si>
  <si>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</si>
  <si>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</si>
  <si>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</si>
  <si>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</si>
  <si>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</si>
  <si>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</si>
  <si>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</si>
  <si>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</si>
  <si>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</si>
  <si>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</si>
  <si>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</si>
  <si>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</si>
  <si>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</si>
  <si>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</si>
  <si>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</si>
  <si>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</si>
  <si>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</si>
  <si>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</si>
  <si>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</si>
  <si>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</si>
  <si>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</si>
  <si>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</si>
  <si>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</si>
  <si>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</si>
  <si>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</si>
  <si>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</si>
  <si>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</si>
  <si>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</si>
  <si>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</si>
  <si>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</si>
  <si>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</si>
  <si>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</si>
  <si>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</si>
  <si>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</si>
  <si>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</si>
  <si>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</si>
  <si>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</si>
  <si>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</si>
  <si>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</si>
  <si>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</si>
  <si>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</si>
  <si>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</si>
  <si>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</si>
  <si>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</si>
  <si>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</si>
  <si>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</si>
  <si>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</si>
  <si>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</si>
  <si>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</si>
  <si>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</si>
  <si>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</si>
  <si>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</si>
  <si>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</si>
  <si>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</si>
  <si>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</si>
  <si>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</si>
  <si>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</si>
  <si>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</si>
  <si>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</si>
  <si>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</si>
  <si>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</si>
  <si>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</si>
  <si>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</si>
  <si>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</si>
  <si>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</si>
  <si>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</si>
  <si>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</si>
  <si>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</si>
  <si>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</si>
  <si>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</si>
  <si>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</si>
  <si>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</si>
  <si>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</si>
  <si>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</si>
  <si>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</si>
  <si>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</si>
  <si>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</si>
  <si>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</si>
  <si>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</si>
  <si>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</si>
  <si>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</si>
  <si>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</si>
  <si>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</si>
  <si>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</si>
  <si>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</si>
  <si>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</si>
  <si>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</si>
  <si>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</si>
  <si>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</si>
  <si>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</si>
  <si>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</si>
  <si>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</si>
  <si>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</si>
  <si>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</si>
  <si>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</si>
  <si>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</si>
  <si>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</si>
  <si>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</si>
  <si>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</si>
  <si>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</si>
  <si>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</si>
  <si>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</si>
  <si>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</si>
  <si>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</si>
  <si>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</si>
  <si>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</si>
  <si>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</si>
  <si>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</si>
  <si>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</si>
  <si>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</si>
  <si>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</si>
  <si>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</si>
  <si>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</si>
  <si>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</si>
  <si>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</si>
  <si>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</si>
  <si>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</si>
  <si>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</si>
  <si>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</si>
  <si>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</si>
  <si>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</si>
  <si>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</si>
  <si>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</si>
  <si>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</si>
  <si>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</si>
  <si>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</si>
  <si>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</si>
  <si>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</si>
  <si>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</si>
  <si>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</si>
  <si>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</si>
  <si>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</si>
  <si>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</si>
  <si>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</si>
  <si>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</si>
  <si>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</si>
  <si>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</si>
  <si>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</si>
  <si>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</si>
  <si>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</si>
  <si>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</si>
  <si>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</si>
  <si>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</si>
  <si>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</si>
  <si>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</si>
  <si>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</si>
  <si>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</si>
  <si>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</si>
  <si>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</si>
  <si>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</si>
  <si>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</si>
  <si>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</si>
  <si>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</si>
  <si>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</si>
  <si>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</si>
  <si>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</si>
  <si>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</si>
  <si>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</si>
  <si>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</si>
  <si>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</si>
  <si>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</si>
  <si>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</si>
  <si>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</si>
  <si>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</si>
  <si>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</si>
  <si>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</si>
  <si>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</si>
  <si>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</si>
  <si>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</si>
  <si>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</si>
  <si>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</si>
  <si>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</si>
  <si>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</si>
  <si>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</si>
  <si>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</si>
  <si>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</si>
  <si>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</si>
  <si>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</si>
  <si>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</si>
  <si>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</si>
  <si>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</si>
  <si>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</si>
  <si>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</si>
  <si>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</si>
  <si>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</si>
  <si>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</si>
  <si>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</si>
  <si>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</si>
  <si>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</si>
  <si>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</si>
  <si>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</si>
  <si>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</si>
  <si>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</si>
  <si>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</si>
  <si>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</si>
  <si>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</si>
  <si>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</si>
  <si>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</si>
  <si>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</si>
  <si>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</si>
  <si>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</si>
  <si>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</si>
  <si>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</si>
  <si>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</si>
  <si>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</si>
  <si>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</si>
  <si>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</si>
  <si>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</si>
  <si>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</si>
  <si>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</si>
  <si>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</si>
  <si>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</si>
  <si>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</si>
  <si>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</si>
  <si>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</si>
  <si>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</si>
  <si>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</si>
  <si>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</si>
  <si>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</si>
  <si>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</si>
  <si>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</si>
  <si>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</si>
  <si>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</si>
  <si>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</si>
  <si>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</si>
  <si>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</si>
  <si>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</si>
  <si>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</si>
  <si>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</si>
  <si>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</si>
  <si>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</si>
  <si>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</si>
  <si>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</si>
  <si>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</si>
  <si>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</si>
  <si>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</si>
  <si>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</si>
  <si>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</si>
  <si>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</si>
  <si>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</si>
  <si>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</si>
  <si>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</si>
  <si>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</si>
  <si>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</si>
  <si>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</si>
  <si>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</si>
  <si>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</si>
  <si>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</si>
  <si>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</si>
  <si>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</si>
  <si>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</si>
  <si>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</si>
  <si>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</si>
  <si>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</si>
  <si>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</si>
  <si>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</si>
  <si>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</si>
  <si>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</si>
  <si>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</si>
  <si>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</si>
  <si>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</si>
  <si>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</si>
  <si>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</si>
  <si>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</si>
  <si>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</si>
  <si>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</si>
  <si>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</si>
  <si>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</si>
  <si>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</si>
  <si>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</si>
  <si>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</si>
  <si>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</si>
  <si>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</si>
  <si>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</si>
  <si>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</si>
  <si>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</si>
  <si>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</si>
  <si>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</si>
  <si>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</si>
  <si>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</si>
  <si>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</si>
  <si>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</si>
  <si>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</si>
  <si>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</si>
  <si>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</si>
  <si>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</si>
  <si>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</si>
  <si>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</si>
  <si>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</si>
  <si>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</si>
  <si>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</si>
  <si>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</si>
  <si>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</si>
  <si>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</si>
  <si>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</si>
  <si>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</si>
  <si>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</si>
  <si>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</si>
  <si>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</si>
  <si>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</si>
  <si>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</si>
  <si>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</si>
  <si>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</si>
  <si>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</si>
  <si>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</si>
  <si>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</si>
  <si>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</si>
  <si>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</si>
  <si>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</si>
  <si>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</si>
  <si>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</si>
  <si>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</si>
  <si>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</si>
  <si>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</si>
  <si>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</si>
  <si>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</si>
  <si>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</si>
  <si>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</si>
  <si>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</si>
  <si>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</si>
  <si>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</si>
  <si>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</si>
  <si>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</si>
  <si>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</si>
  <si>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</si>
  <si>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</si>
  <si>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</si>
  <si>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</si>
  <si>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</si>
  <si>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</si>
  <si>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</si>
  <si>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</si>
  <si>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</si>
  <si>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</si>
  <si>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</si>
  <si>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</si>
  <si>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</si>
  <si>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</si>
  <si>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</si>
  <si>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</si>
  <si>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</si>
  <si>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</si>
  <si>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</si>
  <si>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</si>
  <si>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</si>
  <si>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</si>
  <si>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</si>
  <si>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</si>
  <si>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</si>
  <si>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</si>
  <si>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</si>
  <si>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</si>
  <si>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</si>
  <si>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</si>
  <si>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</si>
  <si>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</si>
  <si>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</si>
  <si>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</si>
  <si>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</si>
  <si>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</si>
  <si>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</si>
  <si>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</si>
  <si>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</si>
  <si>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</si>
  <si>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</si>
  <si>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</si>
  <si>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</si>
  <si>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</si>
  <si>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</si>
  <si>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</si>
  <si>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</si>
  <si>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</si>
  <si>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</si>
  <si>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</si>
  <si>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</si>
  <si>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</si>
  <si>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</si>
  <si>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</si>
  <si>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</si>
  <si>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</si>
  <si>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</si>
  <si>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</si>
  <si>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</si>
  <si>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</si>
  <si>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</si>
  <si>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</si>
  <si>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</si>
  <si>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</si>
  <si>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</si>
  <si>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</si>
  <si>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</si>
  <si>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</si>
  <si>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</si>
  <si>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</si>
  <si>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</si>
  <si>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</si>
  <si>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</si>
  <si>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</si>
  <si>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</si>
  <si>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</si>
  <si>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</si>
  <si>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</si>
  <si>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</si>
  <si>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</si>
  <si>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</si>
  <si>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</si>
  <si>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</si>
  <si>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</si>
  <si>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</si>
  <si>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</si>
  <si>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</si>
  <si>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</si>
  <si>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</si>
  <si>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</si>
  <si>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</si>
  <si>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</si>
  <si>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</si>
  <si>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</si>
  <si>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</si>
  <si>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</si>
  <si>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</si>
  <si>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</si>
  <si>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</si>
  <si>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</si>
  <si>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</si>
  <si>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</si>
  <si>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</si>
  <si>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</si>
  <si>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</si>
  <si>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</si>
  <si>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</si>
  <si>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</si>
  <si>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</si>
  <si>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</si>
  <si>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</si>
  <si>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</si>
  <si>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</si>
  <si>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</si>
  <si>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</si>
  <si>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</si>
  <si>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</si>
  <si>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</si>
  <si>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</si>
  <si>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</si>
  <si>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</si>
  <si>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</si>
  <si>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</si>
  <si>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</si>
  <si>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</si>
  <si>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</si>
  <si>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</si>
  <si>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</si>
  <si>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</si>
  <si>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</si>
  <si>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</si>
  <si>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</si>
  <si>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</si>
  <si>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</si>
  <si>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</si>
  <si>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</si>
  <si>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</si>
  <si>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</si>
  <si>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</si>
  <si>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</si>
  <si>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</si>
  <si>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</si>
  <si>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</si>
  <si>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</si>
  <si>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</si>
  <si>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</si>
  <si>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</si>
  <si>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</si>
  <si>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</si>
  <si>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</si>
  <si>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</si>
  <si>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</si>
  <si>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</si>
  <si>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</si>
  <si>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</si>
  <si>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</si>
  <si>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</si>
  <si>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</si>
  <si>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</si>
  <si>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</si>
  <si>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</si>
  <si>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</si>
  <si>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</si>
  <si>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</si>
  <si>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</si>
  <si>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</si>
  <si>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</si>
  <si>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</si>
  <si>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</si>
  <si>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</si>
  <si>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</si>
  <si>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</si>
  <si>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</si>
  <si>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</si>
  <si>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</si>
  <si>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</si>
  <si>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</si>
  <si>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</si>
  <si>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</si>
  <si>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</si>
  <si>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</si>
  <si>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</si>
  <si>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</si>
  <si>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</si>
  <si>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</si>
  <si>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</si>
  <si>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</si>
  <si>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</si>
  <si>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</si>
  <si>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</si>
  <si>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</si>
  <si>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</si>
  <si>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</si>
  <si>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</si>
  <si>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</si>
  <si>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</si>
  <si>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</si>
  <si>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</si>
  <si>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</si>
  <si>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</si>
  <si>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</si>
  <si>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</si>
  <si>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</si>
  <si>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</si>
  <si>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</si>
  <si>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</si>
  <si>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</si>
  <si>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</si>
  <si>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</si>
  <si>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</si>
  <si>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</si>
  <si>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</si>
  <si>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</si>
  <si>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</si>
  <si>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</si>
  <si>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</si>
  <si>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</si>
  <si>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</si>
  <si>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</si>
  <si>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</si>
  <si>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</si>
  <si>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</si>
  <si>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</si>
  <si>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</si>
  <si>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</si>
  <si>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</si>
  <si>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</si>
  <si>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</si>
  <si>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</si>
  <si>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</si>
  <si>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</si>
  <si>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</si>
  <si>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</si>
  <si>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</si>
  <si>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</si>
  <si>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</si>
  <si>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</si>
  <si>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</si>
  <si>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</si>
  <si>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</si>
  <si>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</si>
  <si>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</si>
  <si>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</si>
  <si>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</si>
  <si>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</si>
  <si>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</si>
  <si>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</si>
  <si>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</si>
  <si>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</si>
  <si>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</si>
  <si>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</si>
  <si>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</si>
  <si>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</si>
  <si>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</si>
  <si>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</si>
  <si>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</si>
  <si>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</si>
  <si>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</si>
  <si>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</si>
  <si>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</si>
  <si>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</si>
  <si>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</si>
  <si>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</si>
  <si>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</si>
  <si>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</si>
  <si>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</si>
  <si>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</si>
  <si>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</si>
  <si>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</si>
  <si>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</si>
  <si>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</si>
  <si>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</si>
  <si>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</si>
  <si>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</si>
  <si>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</si>
  <si>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</si>
  <si>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</si>
  <si>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</si>
  <si>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</si>
  <si>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</si>
  <si>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</si>
  <si>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</si>
  <si>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</si>
  <si>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</si>
  <si>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</si>
  <si>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</si>
  <si>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</si>
  <si>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</si>
  <si>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</si>
  <si>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</si>
  <si>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</si>
  <si>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</si>
  <si>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</si>
  <si>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</si>
  <si>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</si>
  <si>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</si>
  <si>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</si>
  <si>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</si>
  <si>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</si>
  <si>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</si>
  <si>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</si>
  <si>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</si>
  <si>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</si>
  <si>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</si>
  <si>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</si>
  <si>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</si>
  <si>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</si>
  <si>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</si>
  <si>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</si>
  <si>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</si>
  <si>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</si>
  <si>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</si>
  <si>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</si>
  <si>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</si>
  <si>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</si>
  <si>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</si>
  <si>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</si>
  <si>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</si>
  <si>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</si>
  <si>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</si>
  <si>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</si>
  <si>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</si>
  <si>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</si>
  <si>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</si>
  <si>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</si>
  <si>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</si>
  <si>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</si>
  <si>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</si>
  <si>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</si>
  <si>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</si>
  <si>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</si>
  <si>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</si>
  <si>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</si>
  <si>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</si>
  <si>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</si>
  <si>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</si>
  <si>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</si>
  <si>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</si>
  <si>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</si>
  <si>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</si>
  <si>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</si>
  <si>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</si>
  <si>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</si>
  <si>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</si>
  <si>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</si>
  <si>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</si>
  <si>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</si>
  <si>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</si>
  <si>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</si>
  <si>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</si>
  <si>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</si>
  <si>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</si>
  <si>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</si>
  <si>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</si>
  <si>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</si>
  <si>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</si>
  <si>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</si>
  <si>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</si>
  <si>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</si>
  <si>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</si>
  <si>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</si>
  <si>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</si>
  <si>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</si>
  <si>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</si>
  <si>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</si>
  <si>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</si>
  <si>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</si>
  <si>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</si>
  <si>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</si>
  <si>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</si>
  <si>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</si>
  <si>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</si>
  <si>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</si>
  <si>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</si>
  <si>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</si>
  <si>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</si>
  <si>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</si>
  <si>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</si>
  <si>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</si>
  <si>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</si>
  <si>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</si>
  <si>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</si>
  <si>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</si>
  <si>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</si>
  <si>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</si>
  <si>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</si>
  <si>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</si>
  <si>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</si>
  <si>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</si>
  <si>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</si>
  <si>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</si>
  <si>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</si>
  <si>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</si>
  <si>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</si>
  <si>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</si>
  <si>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</si>
  <si>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</si>
  <si>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</si>
  <si>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</si>
  <si>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</si>
  <si>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</si>
  <si>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</si>
  <si>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</si>
  <si>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</si>
  <si>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</si>
  <si>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</si>
  <si>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</si>
  <si>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</si>
  <si>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</si>
  <si>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</si>
  <si>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</si>
  <si>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</si>
  <si>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</si>
  <si>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</si>
  <si>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</si>
  <si>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</si>
  <si>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</si>
  <si>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</si>
  <si>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</si>
  <si>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</si>
  <si>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</si>
  <si>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</si>
  <si>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</si>
  <si>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</si>
  <si>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</si>
  <si>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</si>
  <si>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</si>
  <si>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</si>
  <si>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</si>
  <si>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</si>
  <si>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</si>
  <si>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</si>
  <si>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</si>
  <si>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</si>
  <si>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</si>
  <si>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</si>
  <si>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</si>
  <si>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</si>
  <si>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</si>
  <si>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</si>
  <si>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</si>
  <si>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</si>
  <si>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</si>
  <si>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</si>
  <si>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</si>
  <si>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</si>
  <si>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</si>
  <si>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</si>
  <si>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</si>
  <si>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</si>
  <si>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</si>
  <si>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</si>
  <si>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</si>
  <si>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</si>
  <si>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</si>
  <si>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</si>
  <si>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</si>
  <si>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</si>
  <si>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</si>
  <si>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</si>
  <si>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</si>
  <si>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</si>
  <si>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</si>
  <si>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</si>
  <si>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</si>
  <si>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</si>
  <si>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</si>
  <si>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</si>
  <si>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</si>
  <si>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</si>
  <si>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</si>
  <si>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</si>
  <si>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</si>
  <si>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</si>
  <si>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</si>
  <si>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</si>
  <si>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</si>
  <si>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</si>
  <si>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</si>
  <si>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</si>
  <si>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</si>
  <si>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</si>
  <si>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</si>
  <si>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</si>
  <si>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</si>
  <si>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</si>
  <si>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</si>
  <si>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</si>
  <si>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</si>
  <si>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</si>
  <si>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</si>
  <si>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</si>
  <si>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</si>
  <si>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</si>
  <si>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</si>
  <si>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</si>
  <si>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</si>
  <si>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</si>
  <si>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</si>
  <si>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</si>
  <si>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</si>
  <si>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</si>
  <si>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</si>
  <si>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</si>
  <si>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</si>
  <si>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</si>
  <si>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</si>
  <si>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</si>
  <si>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</si>
  <si>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</si>
  <si>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</si>
  <si>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</si>
  <si>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</si>
  <si>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</si>
  <si>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</si>
  <si>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</si>
  <si>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</si>
  <si>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</si>
  <si>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</si>
  <si>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</si>
  <si>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</si>
  <si>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</si>
  <si>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</si>
  <si>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</si>
  <si>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</si>
  <si>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</si>
  <si>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</si>
  <si>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</si>
  <si>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</si>
  <si>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</si>
  <si>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</si>
  <si>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</si>
  <si>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</si>
  <si>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</si>
  <si>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</si>
  <si>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</si>
  <si>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</si>
  <si>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</si>
  <si>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</si>
  <si>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</si>
  <si>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</si>
  <si>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</si>
  <si>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</si>
  <si>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</si>
  <si>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</si>
  <si>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</si>
  <si>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</si>
  <si>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</si>
  <si>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</si>
  <si>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</si>
  <si>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</si>
  <si>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</si>
  <si>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</si>
  <si>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</si>
  <si>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</si>
  <si>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</si>
  <si>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</si>
  <si>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</si>
  <si>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</si>
  <si>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</si>
  <si>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</si>
  <si>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</si>
  <si>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</si>
  <si>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</si>
  <si>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</si>
  <si>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</si>
  <si>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</si>
  <si>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</si>
  <si>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</si>
  <si>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</si>
  <si>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</si>
  <si>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</si>
  <si>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</si>
  <si>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</si>
  <si>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</si>
  <si>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</si>
  <si>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</si>
  <si>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</si>
  <si>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</si>
  <si>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</si>
  <si>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</si>
  <si>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</si>
  <si>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</si>
  <si>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</si>
  <si>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</si>
  <si>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</si>
  <si>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</si>
  <si>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</si>
  <si>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</si>
  <si>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</si>
  <si>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</si>
  <si>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</si>
  <si>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</si>
  <si>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</si>
  <si>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</si>
  <si>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</si>
  <si>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</si>
  <si>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</si>
  <si>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</si>
  <si>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</si>
  <si>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</si>
  <si>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</si>
  <si>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</si>
  <si>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</si>
  <si>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</si>
  <si>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</si>
  <si>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</si>
  <si>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</si>
  <si>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</si>
  <si>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</si>
  <si>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</si>
  <si>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</si>
  <si>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</si>
  <si>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</si>
  <si>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</si>
  <si>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</si>
  <si>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</si>
  <si>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</si>
  <si>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</si>
  <si>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</si>
  <si>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</si>
  <si>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</si>
  <si>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</si>
  <si>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</si>
  <si>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</si>
  <si>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</si>
  <si>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</si>
  <si>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</si>
  <si>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</si>
  <si>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</si>
  <si>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</si>
  <si>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</si>
  <si>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</si>
  <si>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</si>
  <si>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</si>
  <si>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</si>
  <si>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</si>
  <si>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</si>
  <si>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</si>
  <si>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</si>
  <si>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</si>
  <si>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</si>
  <si>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</si>
  <si>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</si>
  <si>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</si>
  <si>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</si>
  <si>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</si>
  <si>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</si>
  <si>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</si>
  <si>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</si>
  <si>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</si>
  <si>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</si>
  <si>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</si>
  <si>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</si>
  <si>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</si>
  <si>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</si>
  <si>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</si>
  <si>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</si>
  <si>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</si>
  <si>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</si>
  <si>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</si>
  <si>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</si>
  <si>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</si>
  <si>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</si>
  <si>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</si>
  <si>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</si>
  <si>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</si>
  <si>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</si>
  <si>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</si>
  <si>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</si>
  <si>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</si>
  <si>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</si>
  <si>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</si>
  <si>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</si>
  <si>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</si>
  <si>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</si>
  <si>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</si>
  <si>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</si>
  <si>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</si>
  <si>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</si>
  <si>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</si>
  <si>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</si>
  <si>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</si>
  <si>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</si>
  <si>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</si>
  <si>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</si>
  <si>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</si>
  <si>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</si>
  <si>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</si>
  <si>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</si>
  <si>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</si>
  <si>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</si>
  <si>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</si>
  <si>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</si>
  <si>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</si>
  <si>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</si>
  <si>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</si>
  <si>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</si>
  <si>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</si>
  <si>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</si>
  <si>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</si>
  <si>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</si>
  <si>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</si>
  <si>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</si>
  <si>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</si>
  <si>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</si>
  <si>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</si>
  <si>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</si>
  <si>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</si>
  <si>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</si>
  <si>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</si>
  <si>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</si>
  <si>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</si>
  <si>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</si>
  <si>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</si>
  <si>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</si>
  <si>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</si>
  <si>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</si>
  <si>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</si>
  <si>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</si>
  <si>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</si>
  <si>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</si>
  <si>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</si>
  <si>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</si>
  <si>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</si>
  <si>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</si>
  <si>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</si>
  <si>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</si>
  <si>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</si>
  <si>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</si>
  <si>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</si>
  <si>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</si>
  <si>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</si>
  <si>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</si>
  <si>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</si>
  <si>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</si>
  <si>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</si>
  <si>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</si>
  <si>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</si>
  <si>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</si>
  <si>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</si>
  <si>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</si>
  <si>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</si>
  <si>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</si>
  <si>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</si>
  <si>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</si>
  <si>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</si>
  <si>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</si>
  <si>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</si>
  <si>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</si>
  <si>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</si>
  <si>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</si>
  <si>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</si>
  <si>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</si>
  <si>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</si>
  <si>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</si>
  <si>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</si>
  <si>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</si>
  <si>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</si>
  <si>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</si>
  <si>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</si>
  <si>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</si>
  <si>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</si>
  <si>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</si>
  <si>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</si>
  <si>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</si>
  <si>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</si>
  <si>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</si>
  <si>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</si>
  <si>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</si>
  <si>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</si>
  <si>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</si>
  <si>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</si>
  <si>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</si>
  <si>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</si>
  <si>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</si>
  <si>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</si>
  <si>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</si>
  <si>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</si>
  <si>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</si>
  <si>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</si>
  <si>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</si>
  <si>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</si>
  <si>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</si>
  <si>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</si>
  <si>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</si>
  <si>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</si>
  <si>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</si>
  <si>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</si>
  <si>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</si>
  <si>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</si>
  <si>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</si>
  <si>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</si>
  <si>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</si>
  <si>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</si>
  <si>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</si>
  <si>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</si>
  <si>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</si>
  <si>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</si>
  <si>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</si>
  <si>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</si>
  <si>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</si>
  <si>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</si>
  <si>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</si>
  <si>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</si>
  <si>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</si>
  <si>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</si>
  <si>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</si>
  <si>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</si>
  <si>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</si>
  <si>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</si>
  <si>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</si>
  <si>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</si>
  <si>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</si>
  <si>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</si>
  <si>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</si>
  <si>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</si>
  <si>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</si>
  <si>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</si>
  <si>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</si>
  <si>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</si>
  <si>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</si>
  <si>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</si>
  <si>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</si>
  <si>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</si>
  <si>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</si>
  <si>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</si>
  <si>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</si>
  <si>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</si>
  <si>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</si>
  <si>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</si>
  <si>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</si>
  <si>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</si>
  <si>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</si>
  <si>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</si>
  <si>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</si>
  <si>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</si>
  <si>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</si>
  <si>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</si>
  <si>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</si>
  <si>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</si>
  <si>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</si>
  <si>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</si>
  <si>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</si>
  <si>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</si>
  <si>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</si>
  <si>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</si>
  <si>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</si>
  <si>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</si>
  <si>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</si>
  <si>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</si>
  <si>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</si>
  <si>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</si>
  <si>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</si>
  <si>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</si>
  <si>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</si>
  <si>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</si>
  <si>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</si>
  <si>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</si>
  <si>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</si>
  <si>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</si>
  <si>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</si>
  <si>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</si>
  <si>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</si>
  <si>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</si>
  <si>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</si>
  <si>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</si>
  <si>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</si>
  <si>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</si>
  <si>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</si>
  <si>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</si>
  <si>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</si>
  <si>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</si>
  <si>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</si>
  <si>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</si>
  <si>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</si>
  <si>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</si>
  <si>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</si>
  <si>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</si>
  <si>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</si>
  <si>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</si>
  <si>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</si>
  <si>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</si>
  <si>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</si>
  <si>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</si>
  <si>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</si>
  <si>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</si>
  <si>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</si>
  <si>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</si>
  <si>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</si>
  <si>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</si>
  <si>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</si>
  <si>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</si>
  <si>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</si>
  <si>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</si>
  <si>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</si>
  <si>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</si>
  <si>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</si>
  <si>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</si>
  <si>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</si>
  <si>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</si>
  <si>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</si>
  <si>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</si>
  <si>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</si>
  <si>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</si>
  <si>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</si>
  <si>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</si>
  <si>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</si>
  <si>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</si>
  <si>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</si>
  <si>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</si>
  <si>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</si>
  <si>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</si>
  <si>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</si>
  <si>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</si>
  <si>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</si>
  <si>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</si>
  <si>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</si>
  <si>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</si>
  <si>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</si>
  <si>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</si>
  <si>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</si>
  <si>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</si>
  <si>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</si>
  <si>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</si>
  <si>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</si>
  <si>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</si>
  <si>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</si>
  <si>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</si>
  <si>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</si>
  <si>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</si>
  <si>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</si>
  <si>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</si>
  <si>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</si>
  <si>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</si>
  <si>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</si>
  <si>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</si>
  <si>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</si>
  <si>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</si>
  <si>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</si>
  <si>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</si>
  <si>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</si>
  <si>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</si>
  <si>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</si>
  <si>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</si>
  <si>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</si>
  <si>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</si>
  <si>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</si>
  <si>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</si>
  <si>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</si>
  <si>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</si>
  <si>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</si>
  <si>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</si>
  <si>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</si>
  <si>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</si>
  <si>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</si>
  <si>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</si>
  <si>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</si>
  <si>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</si>
  <si>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</si>
  <si>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</si>
  <si>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</si>
  <si>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</si>
  <si>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</si>
  <si>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</si>
  <si>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</si>
  <si>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</si>
  <si>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</si>
  <si>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</si>
  <si>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</si>
  <si>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</si>
  <si>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</si>
  <si>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</si>
  <si>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</si>
  <si>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</si>
  <si>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</si>
  <si>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</si>
  <si>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</si>
  <si>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</si>
  <si>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</si>
  <si>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</si>
  <si>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</si>
  <si>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</si>
  <si>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</si>
  <si>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</si>
  <si>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</si>
  <si>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</si>
  <si>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</si>
  <si>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</si>
  <si>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</si>
  <si>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</si>
  <si>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</si>
  <si>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</si>
  <si>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</si>
  <si>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</si>
  <si>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</si>
  <si>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</si>
  <si>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</si>
  <si>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</si>
  <si>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</si>
  <si>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</si>
  <si>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</si>
  <si>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</si>
  <si>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</si>
  <si>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</si>
  <si>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</si>
  <si>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</si>
  <si>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</si>
  <si>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</si>
  <si>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</si>
  <si>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</si>
  <si>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</si>
  <si>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</si>
  <si>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</si>
  <si>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</si>
  <si>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</si>
  <si>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</si>
  <si>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</si>
  <si>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</si>
  <si>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</si>
  <si>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</si>
  <si>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</si>
  <si>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</si>
  <si>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</si>
  <si>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</si>
  <si>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</si>
  <si>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</si>
  <si>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</si>
  <si>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</si>
  <si>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</si>
  <si>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</si>
  <si>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</si>
  <si>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</si>
  <si>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</si>
  <si>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</si>
  <si>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</si>
  <si>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</si>
  <si>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</si>
  <si>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</si>
  <si>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</si>
  <si>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</si>
  <si>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</si>
  <si>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</si>
  <si>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</si>
  <si>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</si>
  <si>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</si>
  <si>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</si>
  <si>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</si>
  <si>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</si>
  <si>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</si>
  <si>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</si>
  <si>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</si>
  <si>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</si>
  <si>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</si>
  <si>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</si>
  <si>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</si>
  <si>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</si>
  <si>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</si>
  <si>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</si>
  <si>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</si>
  <si>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</si>
  <si>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</si>
  <si>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</si>
  <si>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</si>
  <si>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</si>
  <si>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</si>
  <si>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</si>
  <si>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</si>
  <si>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</si>
  <si>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</si>
  <si>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</si>
  <si>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</si>
  <si>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</si>
  <si>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</si>
  <si>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</si>
  <si>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</si>
  <si>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</si>
  <si>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</si>
  <si>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</si>
  <si>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</si>
  <si>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</si>
  <si>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</si>
  <si>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</si>
  <si>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</si>
  <si>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</si>
  <si>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</si>
  <si>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</si>
  <si>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</si>
  <si>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</si>
  <si>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</si>
  <si>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</si>
  <si>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</si>
  <si>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</si>
  <si>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</si>
  <si>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</si>
  <si>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</si>
  <si>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</si>
  <si>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</si>
  <si>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</si>
  <si>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</si>
  <si>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</si>
  <si>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</si>
  <si>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</si>
  <si>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</si>
  <si>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</si>
  <si>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</si>
  <si>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</si>
  <si>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</si>
  <si>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</si>
  <si>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</si>
  <si>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</si>
  <si>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</si>
  <si>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</si>
  <si>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</si>
  <si>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</si>
  <si>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</si>
  <si>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</si>
  <si>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</si>
  <si>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</si>
  <si>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</si>
  <si>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</si>
  <si>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</si>
  <si>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</si>
  <si>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</si>
  <si>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</si>
  <si>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</si>
  <si>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</si>
  <si>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</si>
  <si>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</si>
  <si>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</si>
  <si>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</si>
  <si>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</si>
  <si>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</si>
  <si>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</si>
  <si>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</si>
  <si>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</si>
  <si>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</si>
  <si>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</si>
  <si>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</si>
  <si>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</si>
  <si>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</si>
  <si>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</si>
  <si>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</si>
  <si>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</si>
  <si>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</si>
  <si>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</si>
  <si>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</si>
  <si>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</si>
  <si>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</si>
  <si>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</si>
  <si>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</si>
  <si>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</si>
  <si>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</si>
  <si>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</si>
  <si>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</si>
  <si>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</si>
  <si>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</si>
  <si>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</si>
  <si>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</si>
  <si>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</si>
  <si>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</si>
  <si>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</si>
  <si>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</si>
  <si>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</si>
  <si>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</si>
  <si>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</si>
  <si>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</si>
  <si>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</si>
  <si>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</si>
  <si>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</si>
  <si>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</si>
  <si>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</si>
  <si>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</si>
  <si>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</si>
  <si>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</si>
  <si>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</si>
  <si>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</si>
  <si>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</si>
  <si>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</si>
  <si>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</si>
  <si>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</si>
  <si>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</si>
  <si>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</si>
  <si>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</si>
  <si>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</si>
  <si>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</si>
  <si>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</si>
  <si>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</si>
  <si>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</si>
  <si>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</si>
  <si>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</si>
  <si>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</si>
  <si>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</si>
  <si>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</si>
  <si>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</si>
  <si>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</si>
  <si>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</si>
  <si>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</si>
  <si>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</si>
  <si>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</si>
  <si>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</si>
  <si>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</si>
  <si>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</si>
  <si>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</si>
  <si>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</si>
  <si>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</si>
  <si>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</si>
  <si>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</si>
  <si>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</si>
  <si>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</si>
  <si>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</si>
  <si>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</si>
  <si>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</si>
  <si>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</si>
  <si>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</si>
  <si>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</si>
  <si>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</si>
  <si>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</si>
  <si>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</si>
  <si>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</si>
  <si>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</si>
  <si>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</si>
  <si>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</si>
  <si>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</si>
  <si>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</si>
  <si>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</si>
  <si>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</si>
  <si>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</si>
  <si>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</si>
  <si>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</si>
  <si>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</si>
  <si>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</si>
  <si>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</si>
  <si>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</si>
  <si>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</si>
  <si>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</si>
  <si>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</si>
  <si>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</si>
  <si>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</si>
  <si>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</si>
  <si>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</si>
  <si>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</si>
  <si>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</si>
  <si>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</si>
  <si>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</si>
  <si>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</si>
  <si>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</si>
  <si>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</si>
  <si>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</si>
  <si>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</si>
  <si>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</si>
  <si>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</si>
  <si>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</si>
  <si>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</si>
  <si>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</si>
  <si>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</si>
  <si>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</si>
  <si>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</si>
  <si>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</si>
  <si>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</si>
  <si>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</si>
  <si>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</si>
  <si>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</si>
  <si>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</si>
  <si>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</si>
  <si>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</si>
  <si>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</si>
  <si>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</si>
  <si>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</si>
  <si>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</si>
  <si>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</si>
  <si>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</si>
  <si>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</si>
  <si>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</si>
  <si>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</si>
  <si>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</si>
  <si>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</si>
  <si>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</si>
  <si>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</si>
  <si>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</si>
  <si>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</si>
  <si>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</si>
  <si>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</si>
  <si>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</si>
  <si>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</si>
  <si>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</si>
  <si>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</si>
  <si>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</si>
  <si>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</si>
  <si>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</si>
  <si>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</si>
  <si>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</si>
  <si>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</si>
  <si>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</si>
  <si>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</si>
  <si>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</si>
  <si>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</si>
  <si>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</si>
  <si>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</si>
  <si>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</si>
  <si>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</si>
  <si>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</si>
  <si>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</si>
  <si>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</si>
  <si>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</si>
  <si>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</si>
  <si>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</si>
  <si>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</si>
  <si>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</si>
  <si>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</si>
  <si>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</si>
  <si>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</si>
  <si>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</si>
  <si>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</si>
  <si>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</si>
  <si>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</si>
  <si>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</si>
  <si>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</si>
  <si>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</si>
  <si>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</si>
  <si>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</si>
  <si>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</si>
  <si>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</si>
  <si>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</si>
  <si>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</si>
  <si>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</si>
  <si>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</si>
  <si>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</si>
  <si>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</si>
  <si>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</si>
  <si>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</si>
  <si>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</si>
  <si>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</si>
  <si>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</si>
  <si>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</si>
  <si>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</si>
  <si>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</si>
  <si>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</si>
  <si>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</si>
  <si>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</si>
  <si>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</si>
  <si>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</si>
  <si>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</si>
  <si>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</si>
  <si>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</si>
  <si>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</si>
  <si>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</si>
  <si>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</si>
  <si>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</si>
  <si>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</si>
  <si>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</si>
  <si>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</si>
  <si>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</si>
  <si>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</si>
  <si>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</si>
  <si>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</si>
  <si>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</si>
  <si>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</si>
  <si>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</si>
  <si>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</si>
  <si>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</si>
  <si>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</si>
  <si>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</si>
  <si>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</si>
  <si>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</si>
  <si>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</si>
  <si>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</si>
  <si>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</si>
  <si>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</si>
  <si>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</si>
  <si>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</si>
  <si>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</si>
  <si>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</si>
  <si>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</si>
  <si>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</si>
  <si>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</si>
  <si>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</si>
  <si>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</si>
  <si>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</si>
  <si>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</si>
  <si>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</si>
  <si>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</si>
  <si>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</si>
  <si>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</si>
  <si>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</si>
  <si>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</si>
  <si>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</si>
  <si>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</si>
  <si>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</si>
  <si>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</si>
  <si>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</si>
  <si>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</si>
  <si>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</si>
  <si>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</si>
  <si>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</si>
  <si>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</si>
  <si>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</si>
  <si>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</si>
  <si>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</si>
  <si>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</si>
  <si>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</si>
  <si>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</si>
  <si>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</si>
  <si>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</si>
  <si>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</si>
  <si>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</si>
  <si>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</si>
  <si>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</si>
  <si>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</si>
  <si>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</si>
  <si>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</si>
  <si>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</si>
  <si>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</si>
  <si>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</si>
  <si>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</si>
  <si>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</si>
  <si>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</si>
  <si>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</si>
  <si>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</si>
  <si>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</si>
  <si>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</si>
  <si>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</si>
  <si>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</si>
  <si>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</si>
  <si>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</si>
  <si>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</si>
  <si>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</si>
  <si>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</si>
  <si>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</si>
  <si>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</si>
  <si>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</si>
  <si>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</si>
  <si>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</si>
  <si>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</si>
  <si>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</si>
  <si>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</si>
  <si>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</si>
  <si>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</si>
  <si>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</si>
  <si>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</si>
  <si>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</si>
  <si>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</si>
  <si>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</si>
  <si>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</si>
  <si>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</si>
  <si>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</si>
  <si>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</si>
  <si>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</si>
  <si>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</si>
  <si>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</si>
  <si>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</si>
  <si>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</si>
  <si>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</si>
  <si>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</si>
  <si>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</si>
  <si>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</si>
  <si>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</si>
  <si>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</si>
  <si>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</si>
  <si>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</si>
  <si>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</si>
  <si>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</si>
  <si>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</si>
  <si>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</si>
  <si>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</si>
  <si>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</si>
  <si>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</si>
  <si>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</si>
  <si>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</si>
  <si>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</si>
  <si>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</si>
  <si>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</si>
  <si>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</si>
  <si>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</si>
  <si>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</si>
  <si>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</si>
  <si>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</si>
  <si>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</si>
  <si>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</si>
  <si>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</si>
  <si>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</si>
  <si>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</si>
  <si>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</si>
  <si>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</si>
  <si>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</si>
  <si>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</si>
  <si>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</si>
  <si>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</si>
  <si>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</si>
  <si>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</si>
  <si>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</si>
  <si>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</si>
  <si>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</si>
  <si>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</si>
  <si>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</si>
  <si>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</si>
  <si>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</si>
  <si>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</si>
  <si>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</si>
  <si>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</si>
  <si>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</si>
  <si>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</si>
  <si>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</si>
  <si>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</si>
  <si>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</si>
  <si>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</si>
  <si>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</si>
  <si>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</si>
  <si>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</si>
  <si>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</si>
  <si>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</si>
  <si>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</si>
  <si>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</si>
  <si>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</si>
  <si>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</si>
  <si>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</si>
  <si>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</si>
  <si>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</si>
  <si>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</si>
  <si>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</si>
  <si>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</si>
  <si>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</si>
  <si>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</si>
  <si>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</si>
  <si>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</si>
  <si>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</si>
  <si>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</si>
  <si>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</si>
  <si>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</si>
  <si>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</si>
  <si>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</si>
  <si>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</si>
  <si>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</si>
  <si>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</si>
  <si>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</si>
  <si>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</si>
  <si>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</si>
  <si>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</si>
  <si>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</si>
  <si>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</si>
  <si>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</si>
  <si>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</si>
  <si>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</si>
  <si>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</si>
  <si>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</si>
  <si>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</si>
  <si>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</si>
  <si>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</si>
  <si>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</si>
  <si>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</si>
  <si>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</si>
  <si>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</si>
  <si>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</si>
  <si>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</si>
  <si>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</si>
  <si>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</si>
  <si>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</si>
  <si>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</si>
  <si>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</si>
  <si>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</si>
  <si>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</si>
  <si>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</si>
  <si>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</si>
  <si>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</si>
  <si>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</si>
  <si>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</si>
  <si>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</si>
  <si>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</si>
  <si>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</si>
  <si>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</si>
  <si>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</si>
  <si>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</si>
  <si>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</si>
  <si>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</si>
  <si>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</si>
  <si>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</si>
  <si>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</si>
  <si>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</si>
  <si>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</si>
  <si>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</si>
  <si>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</si>
  <si>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</si>
  <si>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</si>
  <si>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</si>
  <si>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</si>
  <si>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</si>
  <si>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</si>
  <si>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</si>
  <si>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</si>
  <si>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</si>
  <si>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</si>
  <si>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</si>
  <si>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</si>
  <si>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</si>
  <si>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</si>
  <si>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</si>
  <si>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</si>
  <si>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</si>
  <si>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</si>
  <si>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</si>
  <si>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</si>
  <si>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</si>
  <si>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</si>
  <si>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</si>
  <si>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</si>
  <si>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</si>
  <si>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</si>
  <si>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</si>
  <si>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</si>
  <si>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</si>
  <si>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</si>
  <si>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</si>
  <si>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</si>
  <si>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</si>
  <si>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</si>
  <si>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</si>
  <si>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</si>
  <si>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</si>
  <si>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</si>
  <si>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</si>
  <si>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</si>
  <si>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</si>
  <si>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</si>
  <si>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</si>
  <si>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</si>
  <si>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</si>
  <si>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</si>
  <si>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</si>
  <si>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</si>
  <si>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</si>
  <si>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</si>
  <si>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</si>
  <si>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</si>
  <si>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</si>
  <si>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</si>
  <si>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</si>
  <si>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</si>
  <si>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</si>
  <si>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</si>
  <si>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</si>
  <si>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</si>
  <si>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</si>
  <si>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</si>
  <si>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</si>
  <si>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</si>
  <si>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</si>
  <si>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</si>
  <si>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</si>
  <si>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</si>
  <si>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</si>
  <si>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</si>
  <si>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</si>
  <si>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</si>
  <si>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</si>
  <si>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</si>
  <si>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</si>
  <si>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</si>
  <si>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</si>
  <si>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</si>
  <si>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</si>
  <si>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</si>
  <si>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</si>
  <si>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</si>
  <si>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</si>
  <si>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</si>
  <si>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</si>
  <si>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</si>
  <si>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</si>
  <si>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</si>
  <si>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</si>
  <si>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</si>
  <si>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</si>
  <si>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</si>
  <si>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</si>
  <si>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</si>
  <si>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</si>
  <si>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</si>
  <si>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</si>
  <si>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</si>
  <si>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</si>
  <si>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</si>
  <si>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</si>
  <si>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</si>
  <si>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</si>
  <si>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</si>
  <si>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</si>
  <si>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</si>
  <si>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</si>
  <si>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</si>
  <si>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</si>
  <si>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</si>
  <si>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</si>
  <si>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</si>
  <si>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</si>
  <si>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</si>
  <si>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</si>
  <si>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</si>
  <si>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</si>
  <si>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</si>
  <si>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</si>
  <si>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</si>
  <si>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</si>
  <si>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</si>
  <si>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</si>
  <si>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</si>
  <si>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</si>
  <si>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</si>
  <si>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</si>
  <si>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</si>
  <si>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</si>
  <si>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</si>
  <si>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</si>
  <si>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</si>
  <si>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</si>
  <si>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</si>
  <si>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</si>
  <si>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</si>
  <si>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</si>
  <si>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</si>
  <si>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</si>
  <si>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</si>
  <si>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</si>
  <si>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</si>
  <si>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</si>
  <si>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</si>
  <si>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</si>
  <si>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</si>
  <si>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</si>
  <si>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</si>
  <si>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</si>
  <si>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</si>
  <si>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</si>
  <si>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</si>
  <si>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</si>
  <si>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</si>
  <si>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</si>
  <si>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</si>
  <si>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</si>
  <si>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</si>
  <si>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</si>
  <si>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</si>
  <si>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</si>
  <si>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</si>
  <si>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</si>
  <si>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</si>
  <si>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</si>
  <si>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</si>
  <si>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</si>
  <si>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</si>
  <si>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</si>
  <si>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</si>
  <si>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</si>
  <si>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</si>
  <si>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</si>
  <si>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</si>
  <si>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</si>
  <si>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</si>
  <si>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</si>
  <si>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</si>
  <si>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</si>
  <si>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</si>
  <si>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</si>
  <si>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</si>
  <si>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</si>
  <si>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</si>
  <si>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</si>
  <si>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</si>
  <si>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</si>
  <si>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</si>
  <si>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</si>
  <si>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</si>
  <si>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</si>
  <si>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</si>
  <si>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</si>
  <si>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</si>
  <si>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</si>
  <si>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</si>
  <si>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</si>
  <si>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</si>
  <si>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</si>
  <si>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</si>
  <si>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</si>
  <si>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</si>
  <si>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</si>
  <si>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</si>
  <si>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</si>
  <si>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</si>
  <si>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</si>
  <si>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</si>
  <si>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</si>
  <si>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</si>
  <si>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</si>
  <si>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</si>
  <si>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</si>
  <si>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</si>
  <si>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</si>
  <si>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</si>
  <si>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</si>
  <si>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</si>
  <si>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</si>
  <si>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</si>
  <si>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</si>
  <si>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</si>
  <si>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</si>
  <si>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</si>
  <si>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</si>
  <si>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</si>
  <si>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</si>
  <si>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</si>
  <si>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</si>
  <si>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</si>
  <si>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</si>
  <si>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</si>
  <si>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</si>
  <si>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</si>
  <si>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</si>
  <si>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</si>
  <si>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</si>
  <si>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</si>
  <si>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</si>
  <si>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</si>
  <si>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</si>
  <si>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</si>
  <si>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</si>
  <si>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</si>
  <si>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</si>
  <si>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</si>
  <si>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</si>
  <si>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</si>
  <si>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</si>
  <si>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</si>
  <si>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</si>
  <si>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</si>
  <si>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</si>
  <si>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</si>
  <si>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</si>
  <si>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</si>
  <si>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</si>
  <si>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</si>
  <si>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</si>
  <si>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</si>
  <si>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</si>
  <si>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</si>
  <si>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</si>
  <si>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</si>
  <si>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</si>
  <si>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</si>
  <si>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</si>
  <si>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</si>
  <si>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</si>
  <si>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</si>
  <si>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</si>
  <si>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</si>
  <si>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</si>
  <si>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</si>
  <si>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</si>
  <si>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</si>
  <si>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</si>
  <si>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</si>
  <si>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</si>
  <si>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</si>
  <si>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</si>
  <si>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</si>
  <si>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</si>
  <si>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</si>
  <si>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</si>
  <si>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</si>
  <si>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</si>
  <si>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</si>
  <si>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</si>
  <si>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</si>
  <si>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</si>
  <si>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</si>
  <si>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</si>
  <si>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</si>
  <si>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</si>
  <si>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</si>
  <si>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</si>
  <si>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</si>
  <si>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</si>
  <si>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</si>
  <si>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</si>
  <si>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</si>
  <si>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</si>
  <si>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</si>
  <si>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</si>
  <si>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</si>
  <si>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</si>
  <si>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</si>
  <si>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</si>
  <si>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</si>
  <si>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</si>
  <si>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</si>
  <si>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</si>
  <si>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</si>
  <si>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</si>
  <si>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</si>
  <si>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</si>
  <si>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</si>
  <si>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</si>
  <si>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</si>
  <si>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</si>
  <si>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</si>
  <si>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</si>
  <si>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</si>
  <si>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</si>
  <si>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</si>
  <si>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</si>
  <si>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</si>
  <si>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</si>
  <si>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</si>
  <si>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</si>
  <si>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</si>
  <si>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</si>
  <si>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</si>
  <si>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</si>
  <si>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</si>
  <si>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</si>
  <si>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</si>
  <si>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</si>
  <si>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</si>
  <si>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</si>
  <si>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</si>
  <si>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</si>
  <si>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</si>
  <si>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</si>
  <si>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</si>
  <si>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</si>
  <si>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</si>
  <si>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</si>
  <si>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</si>
  <si>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</si>
  <si>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</si>
  <si>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</si>
  <si>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</si>
  <si>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</si>
  <si>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</si>
  <si>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</si>
  <si>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</si>
  <si>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</si>
  <si>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</si>
  <si>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</si>
  <si>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</si>
  <si>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</si>
  <si>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</si>
  <si>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</si>
  <si>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</si>
  <si>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</si>
  <si>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</si>
  <si>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</si>
  <si>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</si>
  <si>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</si>
  <si>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</si>
  <si>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</si>
  <si>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</si>
  <si>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</si>
  <si>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</si>
  <si>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</si>
  <si>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</si>
  <si>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</si>
  <si>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</si>
  <si>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</si>
  <si>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</si>
  <si>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</si>
  <si>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</si>
  <si>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</si>
  <si>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</si>
  <si>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</si>
  <si>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</si>
  <si>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</si>
  <si>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</si>
  <si>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</si>
  <si>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</si>
  <si>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</si>
  <si>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</si>
  <si>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</si>
  <si>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</si>
  <si>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</si>
  <si>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</si>
  <si>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</si>
  <si>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</si>
  <si>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</si>
  <si>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</si>
  <si>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</si>
  <si>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</si>
  <si>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</si>
  <si>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</si>
  <si>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</si>
  <si>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</si>
  <si>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</si>
  <si>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</si>
  <si>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</si>
  <si>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</si>
  <si>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</si>
  <si>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</si>
  <si>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</si>
  <si>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</si>
  <si>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</si>
  <si>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</si>
  <si>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</si>
  <si>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</si>
  <si>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</si>
  <si>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</si>
  <si>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</si>
  <si>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</si>
  <si>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</si>
  <si>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</si>
  <si>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</si>
  <si>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</si>
  <si>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</si>
  <si>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</si>
  <si>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</si>
  <si>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</si>
  <si>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</si>
  <si>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</si>
  <si>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</si>
  <si>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</si>
  <si>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</si>
  <si>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</si>
  <si>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</si>
  <si>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</si>
  <si>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</si>
  <si>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</si>
  <si>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</si>
  <si>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</si>
  <si>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</si>
  <si>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</si>
  <si>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</si>
  <si>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</si>
  <si>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</si>
  <si>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</si>
  <si>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</si>
  <si>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</si>
  <si>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</si>
  <si>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</si>
  <si>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</si>
  <si>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</si>
  <si>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</si>
  <si>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</si>
  <si>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</si>
  <si>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</si>
  <si>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</si>
  <si>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</si>
  <si>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</si>
  <si>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</si>
  <si>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</si>
  <si>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</si>
  <si>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</si>
  <si>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</si>
  <si>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</si>
  <si>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</si>
  <si>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</si>
  <si>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</si>
  <si>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</si>
  <si>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</si>
  <si>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</si>
  <si>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</si>
  <si>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</si>
  <si>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</si>
  <si>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</si>
  <si>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</si>
  <si>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</si>
  <si>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</si>
  <si>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</si>
  <si>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</si>
  <si>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</si>
  <si>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</si>
  <si>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</si>
  <si>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</si>
  <si>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</si>
  <si>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</si>
  <si>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</si>
  <si>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</si>
  <si>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</si>
  <si>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</si>
  <si>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</si>
  <si>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</si>
  <si>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</si>
  <si>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</si>
  <si>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</si>
  <si>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</si>
  <si>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</si>
  <si>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</si>
  <si>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</si>
  <si>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</si>
  <si>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</si>
  <si>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</si>
  <si>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</si>
  <si>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</si>
  <si>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</si>
  <si>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</si>
  <si>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</si>
  <si>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</si>
  <si>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</si>
  <si>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</si>
  <si>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</si>
  <si>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</si>
  <si>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</si>
  <si>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</si>
  <si>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</si>
  <si>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</si>
  <si>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</si>
  <si>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</si>
  <si>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</si>
  <si>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</si>
  <si>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</si>
  <si>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</si>
  <si>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</si>
  <si>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</si>
  <si>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</si>
  <si>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</si>
  <si>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</si>
  <si>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</si>
  <si>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</si>
  <si>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</si>
  <si>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</si>
  <si>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</si>
  <si>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</si>
  <si>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</si>
  <si>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</si>
  <si>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</si>
  <si>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</si>
  <si>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</si>
  <si>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</si>
  <si>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</si>
  <si>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</si>
  <si>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</si>
  <si>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</si>
  <si>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</si>
  <si>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</si>
  <si>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</si>
  <si>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</si>
  <si>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</si>
  <si>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</si>
  <si>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</si>
  <si>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</si>
  <si>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</si>
  <si>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</si>
  <si>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</si>
  <si>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</si>
  <si>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</si>
  <si>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</si>
  <si>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</si>
  <si>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</si>
  <si>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</si>
  <si>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</si>
  <si>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</si>
  <si>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</si>
  <si>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</si>
  <si>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</si>
  <si>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</si>
  <si>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</si>
  <si>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</si>
  <si>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</si>
  <si>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</si>
  <si>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</si>
  <si>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</si>
  <si>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</si>
  <si>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</si>
  <si>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</si>
  <si>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</si>
  <si>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</si>
  <si>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</si>
  <si>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</si>
  <si>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</si>
  <si>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</si>
  <si>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</si>
  <si>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</si>
  <si>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</si>
  <si>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</si>
  <si>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</si>
  <si>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</si>
  <si>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</si>
  <si>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</si>
  <si>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</si>
  <si>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</si>
  <si>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</si>
  <si>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</si>
  <si>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</si>
  <si>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</si>
  <si>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</si>
  <si>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</si>
  <si>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</si>
  <si>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</si>
  <si>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</si>
  <si>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</si>
  <si>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</si>
  <si>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</si>
  <si>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</si>
  <si>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</si>
  <si>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</si>
  <si>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</si>
  <si>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</si>
  <si>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</si>
  <si>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</si>
  <si>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</si>
  <si>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</si>
  <si>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</si>
  <si>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</si>
  <si>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</si>
  <si>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</si>
  <si>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</si>
  <si>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</si>
  <si>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</si>
  <si>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</si>
  <si>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</si>
  <si>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</si>
  <si>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</si>
  <si>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</si>
  <si>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</si>
  <si>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</si>
  <si>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</si>
  <si>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</si>
  <si>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</si>
  <si>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</si>
  <si>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</si>
  <si>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</si>
  <si>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</si>
  <si>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</si>
  <si>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</si>
  <si>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</si>
  <si>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</si>
  <si>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</si>
  <si>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</si>
  <si>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</si>
  <si>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</si>
  <si>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</si>
  <si>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</si>
  <si>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</si>
  <si>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</si>
  <si>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</si>
  <si>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</si>
  <si>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</si>
  <si>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</si>
  <si>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</si>
  <si>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</si>
  <si>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</si>
  <si>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</si>
  <si>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</si>
  <si>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</si>
  <si>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</si>
  <si>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</si>
  <si>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</si>
  <si>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</si>
  <si>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</si>
  <si>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</si>
  <si>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</si>
  <si>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</si>
  <si>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</si>
  <si>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</si>
  <si>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</si>
  <si>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</si>
  <si>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</si>
  <si>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</si>
  <si>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</si>
  <si>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</si>
  <si>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</si>
  <si>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</si>
  <si>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</si>
  <si>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</si>
  <si>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</si>
  <si>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</si>
  <si>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</si>
  <si>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</si>
  <si>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</si>
  <si>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</si>
  <si>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</si>
  <si>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</si>
  <si>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</si>
  <si>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</si>
  <si>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</si>
  <si>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</si>
  <si>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</si>
  <si>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</si>
  <si>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</si>
  <si>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</si>
  <si>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</si>
  <si>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</si>
  <si>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</si>
  <si>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</si>
  <si>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</si>
  <si>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</si>
  <si>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</si>
  <si>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</si>
  <si>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</si>
  <si>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</si>
  <si>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</si>
  <si>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</si>
  <si>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</si>
  <si>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</si>
  <si>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</si>
  <si>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</si>
  <si>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</si>
  <si>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</si>
  <si>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</si>
  <si>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</si>
  <si>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</si>
  <si>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</si>
  <si>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</si>
  <si>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</si>
  <si>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</si>
  <si>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</si>
  <si>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</si>
  <si>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</si>
  <si>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</si>
  <si>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</si>
  <si>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</si>
  <si>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</si>
  <si>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</si>
  <si>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</si>
  <si>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</si>
  <si>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</si>
  <si>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</si>
  <si>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</si>
  <si>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</si>
  <si>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</si>
  <si>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</si>
  <si>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</si>
  <si>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</si>
  <si>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</si>
  <si>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</si>
  <si>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</si>
  <si>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</si>
  <si>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</si>
  <si>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</si>
  <si>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</si>
  <si>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</si>
  <si>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</si>
  <si>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</si>
  <si>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</si>
  <si>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</si>
  <si>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</si>
  <si>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</si>
  <si>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</si>
  <si>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</si>
  <si>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</si>
  <si>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</si>
  <si>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</si>
  <si>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</si>
  <si>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</si>
  <si>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</si>
  <si>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</si>
  <si>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</si>
  <si>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</si>
  <si>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</si>
  <si>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</si>
  <si>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</si>
  <si>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</si>
  <si>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</si>
  <si>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</si>
  <si>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</si>
  <si>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</si>
  <si>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</si>
  <si>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</si>
  <si>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</si>
  <si>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</si>
  <si>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</si>
  <si>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</si>
  <si>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</si>
  <si>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</si>
  <si>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</si>
  <si>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</si>
  <si>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</si>
  <si>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</si>
  <si>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</si>
  <si>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</si>
  <si>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</si>
  <si>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</si>
  <si>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</si>
  <si>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</si>
  <si>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</si>
  <si>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</si>
  <si>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</si>
  <si>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</si>
  <si>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</si>
  <si>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</si>
  <si>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</si>
  <si>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</si>
  <si>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</si>
  <si>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</si>
  <si>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</si>
  <si>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</si>
  <si>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</si>
  <si>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</si>
  <si>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</si>
  <si>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</si>
  <si>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</si>
  <si>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</si>
  <si>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</si>
  <si>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</si>
  <si>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</si>
  <si>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</si>
  <si>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</si>
  <si>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</si>
  <si>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</si>
  <si>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</si>
  <si>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</si>
  <si>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</si>
  <si>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</si>
  <si>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</si>
  <si>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</si>
  <si>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</si>
  <si>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</si>
  <si>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</si>
  <si>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</si>
  <si>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</si>
  <si>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</si>
  <si>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</si>
  <si>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</si>
  <si>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</si>
  <si>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</si>
  <si>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</si>
  <si>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</si>
  <si>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</si>
  <si>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</si>
  <si>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</si>
  <si>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</si>
  <si>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</si>
  <si>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</si>
  <si>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</si>
  <si>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</si>
  <si>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</si>
  <si>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</si>
  <si>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</si>
  <si>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</si>
  <si>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</si>
  <si>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</si>
  <si>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</si>
  <si>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</si>
  <si>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</si>
  <si>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</si>
  <si>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</si>
  <si>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</si>
  <si>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</si>
  <si>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</si>
  <si>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</si>
  <si>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</si>
  <si>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</si>
  <si>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</si>
  <si>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</si>
  <si>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</si>
  <si>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</si>
  <si>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</si>
  <si>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</si>
  <si>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</si>
  <si>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</si>
  <si>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</si>
  <si>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</si>
  <si>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</si>
  <si>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</si>
  <si>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</si>
  <si>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</si>
  <si>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</si>
  <si>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</si>
  <si>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</si>
  <si>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</si>
  <si>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</si>
  <si>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</si>
  <si>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</si>
  <si>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</si>
  <si>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</si>
  <si>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</si>
  <si>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</si>
  <si>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</si>
  <si>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</si>
  <si>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</si>
  <si>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</si>
  <si>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</si>
  <si>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</si>
  <si>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</si>
  <si>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</si>
  <si>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</si>
  <si>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</si>
  <si>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</si>
  <si>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</si>
  <si>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</si>
  <si>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</si>
  <si>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</si>
  <si>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</si>
  <si>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</si>
  <si>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</si>
  <si>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</si>
  <si>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</si>
  <si>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</si>
  <si>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</si>
  <si>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</si>
  <si>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</si>
  <si>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</si>
  <si>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</si>
  <si>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</si>
  <si>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</si>
  <si>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</si>
  <si>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</si>
  <si>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</si>
  <si>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</si>
  <si>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</si>
  <si>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</si>
  <si>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</si>
  <si>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</si>
  <si>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</si>
  <si>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</si>
  <si>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</si>
  <si>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</si>
  <si>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</si>
  <si>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</si>
  <si>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</si>
  <si>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</si>
  <si>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</si>
  <si>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</si>
  <si>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</si>
  <si>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</si>
  <si>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</si>
  <si>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</si>
  <si>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</si>
  <si>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</si>
  <si>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</si>
  <si>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</si>
  <si>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</si>
  <si>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</si>
  <si>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</si>
  <si>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</si>
  <si>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</si>
  <si>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</si>
  <si>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</si>
  <si>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</si>
  <si>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</si>
  <si>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</si>
  <si>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</si>
  <si>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</si>
  <si>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</si>
  <si>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</si>
  <si>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</si>
  <si>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</si>
  <si>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</si>
  <si>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</si>
  <si>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</si>
  <si>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</si>
  <si>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</si>
  <si>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</si>
  <si>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</si>
  <si>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</si>
  <si>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</si>
  <si>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</si>
  <si>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</si>
  <si>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</si>
  <si>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</si>
  <si>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</si>
  <si>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</si>
  <si>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</si>
  <si>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</si>
  <si>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</si>
  <si>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</si>
  <si>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</si>
  <si>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</si>
  <si>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</si>
  <si>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</si>
  <si>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</si>
  <si>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</si>
  <si>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</si>
  <si>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</si>
  <si>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</si>
  <si>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</si>
  <si>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</si>
  <si>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</si>
  <si>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</si>
  <si>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</si>
  <si>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</si>
  <si>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</si>
  <si>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</si>
  <si>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</si>
  <si>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</si>
  <si>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</si>
  <si>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</si>
  <si>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</si>
  <si>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</si>
  <si>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</si>
  <si>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</si>
  <si>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</si>
  <si>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</si>
  <si>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</si>
  <si>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</si>
  <si>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</si>
  <si>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</si>
  <si>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</si>
  <si>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</si>
  <si>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</si>
  <si>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</si>
  <si>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</si>
  <si>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</si>
  <si>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</si>
  <si>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</si>
  <si>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</si>
  <si>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</si>
  <si>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</si>
  <si>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</si>
  <si>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</si>
  <si>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</si>
  <si>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</si>
  <si>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</si>
  <si>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</si>
  <si>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</si>
  <si>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</si>
  <si>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</si>
  <si>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</si>
  <si>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</si>
  <si>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</si>
  <si>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</si>
  <si>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</si>
  <si>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</si>
  <si>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</si>
  <si>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</si>
  <si>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</si>
  <si>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</si>
  <si>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</si>
  <si>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</si>
  <si>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</si>
  <si>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</si>
  <si>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</si>
  <si>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</si>
  <si>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</si>
  <si>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</si>
  <si>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</si>
  <si>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</si>
  <si>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</si>
  <si>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</si>
  <si>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</si>
  <si>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</si>
  <si>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</si>
  <si>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</si>
  <si>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</si>
  <si>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</si>
  <si>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</si>
  <si>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</si>
  <si>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</si>
  <si>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</si>
  <si>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</si>
  <si>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</si>
  <si>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</si>
  <si>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</si>
  <si>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</si>
  <si>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</si>
  <si>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</si>
  <si>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</si>
  <si>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</si>
  <si>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</si>
  <si>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</si>
  <si>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</si>
  <si>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</si>
  <si>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</si>
  <si>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</si>
  <si>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</si>
  <si>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</si>
  <si>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</si>
  <si>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</si>
  <si>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</si>
  <si>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</si>
  <si>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</si>
  <si>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</si>
  <si>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</si>
  <si>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</si>
  <si>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</si>
  <si>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</si>
  <si>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</si>
  <si>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</si>
  <si>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</si>
  <si>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</si>
  <si>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</si>
  <si>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</si>
  <si>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</si>
  <si>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</si>
  <si>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</si>
  <si>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</si>
  <si>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</si>
  <si>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</si>
  <si>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</si>
  <si>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</si>
  <si>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</si>
  <si>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</si>
  <si>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</si>
  <si>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</si>
  <si>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</si>
  <si>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</si>
  <si>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</si>
  <si>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</si>
  <si>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</si>
  <si>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</si>
  <si>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</si>
  <si>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</si>
  <si>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</si>
  <si>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</si>
  <si>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</si>
  <si>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</si>
  <si>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</si>
  <si>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</si>
  <si>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</si>
  <si>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</si>
  <si>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</si>
  <si>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</si>
  <si>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</si>
  <si>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</si>
  <si>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</si>
  <si>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</si>
  <si>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</si>
  <si>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</si>
  <si>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</si>
  <si>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</si>
  <si>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</si>
  <si>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</si>
  <si>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</si>
  <si>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</si>
  <si>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</si>
  <si>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</si>
  <si>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</si>
  <si>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</si>
  <si>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</si>
  <si>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</si>
  <si>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</si>
  <si>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</si>
  <si>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</si>
  <si>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</si>
  <si>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</si>
  <si>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</si>
  <si>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</si>
  <si>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</si>
  <si>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</si>
  <si>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</si>
  <si>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</si>
  <si>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</si>
  <si>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</si>
  <si>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</si>
  <si>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</si>
  <si>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</si>
  <si>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</si>
  <si>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</si>
  <si>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</si>
  <si>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</si>
  <si>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</si>
  <si>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</si>
  <si>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</si>
  <si>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</si>
  <si>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</si>
  <si>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</si>
  <si>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</si>
  <si>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</si>
  <si>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</si>
  <si>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</si>
  <si>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</si>
  <si>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</si>
  <si>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</si>
  <si>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</si>
  <si>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</si>
  <si>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</si>
  <si>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</si>
  <si>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</si>
  <si>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</si>
  <si>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</si>
  <si>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</si>
  <si>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</si>
  <si>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</si>
  <si>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</si>
  <si>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</si>
  <si>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</si>
  <si>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</si>
  <si>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</si>
  <si>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</si>
  <si>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</si>
  <si>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</si>
  <si>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</si>
  <si>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</si>
  <si>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</si>
  <si>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</si>
  <si>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</si>
  <si>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</si>
  <si>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</si>
  <si>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</si>
  <si>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</si>
  <si>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</si>
  <si>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</si>
  <si>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</si>
  <si>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</si>
  <si>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</si>
  <si>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</si>
  <si>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</si>
  <si>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</si>
  <si>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</si>
  <si>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</si>
  <si>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</si>
  <si>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</si>
  <si>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</si>
  <si>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</si>
  <si>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</si>
  <si>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</si>
  <si>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</si>
  <si>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</si>
  <si>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</si>
  <si>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</si>
  <si>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</si>
  <si>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</si>
  <si>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</si>
  <si>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</si>
  <si>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</si>
  <si>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</si>
  <si>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</si>
  <si>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</si>
  <si>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</si>
  <si>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</si>
  <si>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</si>
  <si>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</si>
  <si>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</si>
  <si>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</si>
  <si>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</si>
  <si>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</si>
  <si>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</si>
  <si>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</si>
  <si>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</si>
  <si>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</si>
  <si>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</si>
  <si>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</si>
  <si>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</si>
  <si>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</si>
  <si>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</si>
  <si>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</si>
  <si>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</si>
  <si>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</si>
  <si>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</si>
  <si>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</si>
  <si>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</si>
  <si>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</si>
  <si>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</si>
  <si>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</si>
  <si>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</si>
  <si>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</si>
  <si>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</si>
  <si>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</si>
  <si>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</si>
  <si>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</si>
  <si>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</si>
  <si>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</si>
  <si>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</si>
  <si>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</si>
  <si>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</si>
  <si>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</si>
  <si>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</si>
  <si>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</si>
  <si>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</si>
  <si>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</si>
  <si>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</si>
  <si>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</si>
  <si>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</si>
  <si>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</si>
  <si>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</si>
  <si>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</si>
  <si>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</si>
  <si>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</si>
  <si>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</si>
  <si>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</si>
  <si>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</si>
  <si>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</si>
  <si>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</si>
  <si>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</si>
  <si>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</si>
  <si>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</si>
  <si>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</si>
  <si>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</si>
  <si>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</si>
  <si>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</si>
  <si>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</si>
  <si>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</si>
  <si>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</si>
  <si>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</si>
  <si>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</si>
  <si>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</si>
  <si>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</si>
  <si>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</si>
  <si>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</si>
  <si>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</si>
  <si>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</si>
  <si>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</si>
  <si>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</si>
  <si>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</si>
  <si>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</si>
  <si>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</si>
  <si>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</si>
  <si>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</si>
  <si>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</si>
  <si>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</si>
  <si>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</si>
  <si>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</si>
  <si>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</si>
  <si>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</si>
  <si>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</si>
  <si>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</si>
  <si>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</si>
  <si>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</si>
  <si>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</si>
  <si>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</si>
  <si>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</si>
  <si>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</si>
  <si>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</si>
  <si>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</si>
  <si>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</si>
  <si>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</si>
  <si>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</si>
  <si>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</si>
  <si>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</si>
  <si>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</si>
  <si>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</si>
  <si>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</si>
  <si>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</si>
  <si>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</si>
  <si>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</si>
  <si>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</si>
  <si>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</si>
  <si>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</si>
  <si>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</si>
  <si>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</si>
  <si>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</si>
  <si>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</si>
  <si>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</si>
  <si>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</si>
  <si>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</si>
  <si>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</si>
  <si>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</si>
  <si>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</si>
  <si>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</si>
  <si>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</si>
  <si>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</si>
  <si>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</si>
  <si>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</si>
  <si>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</si>
  <si>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</si>
  <si>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</si>
  <si>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</si>
  <si>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</si>
  <si>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</si>
  <si>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</si>
  <si>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</si>
  <si>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</si>
  <si>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</si>
  <si>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</si>
  <si>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</si>
  <si>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</si>
  <si>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</si>
  <si>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</si>
  <si>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</si>
  <si>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</si>
  <si>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</si>
  <si>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</si>
  <si>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</si>
  <si>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</si>
  <si>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</si>
  <si>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</si>
  <si>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</si>
  <si>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</si>
  <si>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</si>
  <si>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</si>
  <si>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</si>
  <si>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</si>
  <si>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</si>
  <si>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</si>
  <si>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</si>
  <si>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</si>
  <si>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</si>
  <si>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</si>
  <si>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</si>
  <si>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</si>
  <si>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</si>
  <si>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</si>
  <si>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</si>
  <si>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</si>
  <si>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</si>
  <si>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</si>
  <si>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</si>
  <si>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</si>
  <si>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</si>
  <si>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</si>
  <si>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</si>
  <si>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</si>
  <si>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</si>
  <si>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</si>
  <si>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</si>
  <si>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</si>
  <si>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</si>
  <si>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</si>
  <si>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</si>
  <si>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</si>
  <si>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</si>
  <si>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</si>
  <si>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</si>
  <si>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</si>
  <si>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</si>
  <si>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</si>
  <si>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</si>
  <si>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</si>
  <si>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</si>
  <si>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</si>
  <si>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</si>
  <si>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</si>
  <si>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</si>
  <si>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</si>
  <si>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</si>
  <si>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</si>
  <si>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</si>
  <si>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</si>
  <si>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</si>
  <si>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</si>
  <si>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</si>
  <si>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</si>
  <si>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</si>
  <si>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</si>
  <si>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</si>
  <si>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</si>
  <si>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</si>
  <si>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</si>
  <si>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</si>
  <si>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</si>
  <si>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</si>
  <si>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</si>
  <si>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</si>
  <si>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</si>
  <si>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</si>
  <si>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</si>
  <si>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</si>
  <si>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</si>
  <si>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</si>
  <si>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</si>
  <si>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</si>
  <si>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</si>
  <si>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</si>
  <si>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</si>
  <si>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</si>
  <si>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</si>
  <si>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</si>
  <si>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</si>
  <si>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</si>
  <si>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</si>
  <si>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</si>
  <si>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</si>
  <si>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</si>
  <si>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</si>
  <si>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</si>
  <si>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</si>
  <si>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</si>
  <si>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</si>
  <si>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</si>
  <si>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</si>
  <si>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</si>
  <si>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</si>
  <si>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</si>
  <si>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</si>
  <si>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</si>
  <si>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</si>
  <si>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</si>
  <si>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</si>
  <si>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</si>
  <si>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</si>
  <si>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</si>
  <si>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</si>
  <si>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</si>
  <si>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</si>
  <si>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</si>
  <si>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</si>
  <si>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</si>
  <si>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</si>
  <si>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</si>
  <si>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</si>
  <si>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</si>
  <si>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</si>
  <si>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</si>
  <si>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</si>
  <si>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</si>
  <si>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</si>
  <si>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</si>
  <si>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</si>
  <si>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</si>
  <si>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</si>
  <si>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</si>
  <si>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</si>
  <si>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</si>
  <si>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</si>
  <si>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</si>
  <si>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</si>
  <si>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</si>
  <si>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</si>
  <si>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</si>
  <si>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</si>
  <si>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</si>
  <si>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</si>
  <si>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</si>
  <si>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</si>
  <si>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</si>
  <si>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</si>
  <si>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</si>
  <si>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</si>
  <si>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</si>
  <si>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</si>
  <si>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</si>
  <si>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</si>
  <si>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</si>
  <si>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</si>
  <si>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</si>
  <si>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</si>
  <si>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</si>
  <si>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</si>
  <si>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</si>
  <si>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</si>
  <si>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</si>
  <si>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</si>
  <si>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</si>
  <si>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</si>
  <si>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</si>
  <si>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</si>
  <si>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</si>
  <si>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</si>
  <si>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</si>
  <si>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</si>
  <si>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</si>
  <si>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</si>
  <si>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</si>
  <si>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</si>
  <si>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</si>
  <si>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</si>
  <si>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</si>
  <si>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</si>
  <si>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</si>
  <si>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</si>
  <si>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</si>
  <si>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</si>
  <si>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</si>
  <si>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</si>
  <si>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</si>
  <si>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</si>
  <si>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</si>
  <si>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</si>
  <si>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</si>
  <si>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</si>
  <si>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</si>
  <si>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</si>
  <si>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</si>
  <si>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</si>
  <si>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</si>
  <si>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</si>
  <si>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</si>
  <si>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</si>
  <si>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</si>
  <si>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</si>
  <si>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</si>
  <si>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</si>
  <si>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</si>
  <si>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</si>
  <si>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</si>
  <si>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</si>
  <si>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</si>
  <si>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</si>
  <si>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</si>
  <si>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</si>
  <si>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</si>
  <si>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</si>
  <si>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</si>
  <si>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</si>
  <si>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</si>
  <si>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</si>
  <si>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</si>
  <si>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</si>
  <si>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</si>
  <si>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</si>
  <si>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</si>
  <si>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</si>
  <si>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</si>
  <si>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</si>
  <si>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</si>
  <si>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</si>
  <si>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</si>
  <si>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</si>
  <si>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</si>
  <si>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</si>
  <si>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</si>
  <si>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</si>
  <si>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</si>
  <si>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</si>
  <si>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</si>
  <si>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</si>
  <si>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</si>
  <si>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</si>
  <si>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</si>
  <si>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</si>
  <si>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</si>
  <si>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</si>
  <si>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</si>
  <si>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</si>
  <si>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</si>
  <si>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</si>
  <si>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</si>
  <si>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</si>
  <si>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</si>
  <si>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</si>
  <si>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</si>
  <si>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</si>
  <si>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</si>
  <si>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</si>
  <si>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</si>
  <si>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</si>
  <si>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</si>
  <si>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</si>
  <si>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</si>
  <si>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</si>
  <si>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</si>
  <si>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</si>
  <si>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</si>
  <si>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</si>
  <si>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</si>
  <si>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</si>
  <si>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</si>
  <si>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</si>
  <si>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</si>
  <si>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</si>
  <si>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</si>
  <si>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</si>
  <si>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</si>
  <si>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</si>
  <si>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</si>
  <si>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</si>
  <si>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</si>
  <si>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</si>
  <si>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</si>
  <si>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</si>
  <si>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</si>
  <si>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</si>
  <si>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</si>
  <si>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</si>
  <si>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</si>
  <si>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</si>
  <si>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</si>
  <si>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</si>
  <si>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</si>
  <si>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</si>
  <si>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</si>
  <si>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</si>
  <si>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</si>
  <si>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</si>
  <si>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</si>
  <si>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</si>
  <si>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</si>
  <si>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</si>
  <si>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</si>
  <si>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</si>
  <si>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</si>
  <si>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</si>
  <si>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</si>
  <si>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</si>
  <si>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</si>
  <si>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</si>
  <si>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</si>
  <si>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</si>
  <si>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</si>
  <si>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</si>
  <si>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</si>
  <si>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</si>
  <si>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</si>
  <si>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</si>
  <si>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</si>
  <si>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</si>
  <si>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</si>
  <si>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</si>
  <si>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</si>
  <si>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</si>
  <si>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</si>
  <si>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</si>
  <si>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</si>
  <si>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</si>
  <si>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</si>
  <si>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</si>
  <si>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</si>
  <si>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</si>
  <si>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</si>
  <si>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</si>
  <si>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</si>
  <si>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</si>
  <si>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</si>
  <si>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</si>
  <si>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</si>
  <si>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</si>
  <si>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</si>
  <si>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</si>
  <si>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</si>
  <si>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</si>
  <si>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</si>
  <si>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</si>
  <si>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</si>
  <si>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</si>
  <si>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</si>
  <si>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</si>
  <si>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</si>
  <si>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</si>
  <si>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</si>
  <si>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</si>
  <si>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</si>
  <si>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</si>
  <si>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</si>
  <si>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</si>
  <si>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</si>
  <si>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</si>
  <si>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</si>
  <si>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</si>
  <si>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</si>
  <si>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</si>
  <si>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</si>
  <si>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</si>
  <si>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</si>
  <si>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</si>
  <si>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</si>
  <si>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</si>
  <si>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</si>
  <si>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</si>
  <si>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</si>
  <si>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</si>
  <si>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</si>
  <si>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</si>
  <si>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</si>
  <si>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</si>
  <si>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</si>
  <si>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</si>
  <si>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</si>
  <si>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</si>
  <si>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</si>
  <si>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</si>
  <si>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</si>
  <si>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</si>
  <si>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</si>
  <si>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</si>
  <si>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</si>
  <si>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</si>
  <si>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</si>
  <si>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</si>
  <si>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</si>
  <si>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</si>
  <si>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</si>
  <si>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</si>
  <si>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</si>
  <si>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</si>
  <si>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</si>
  <si>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</si>
  <si>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</si>
  <si>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</si>
  <si>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</si>
  <si>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</si>
  <si>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</si>
  <si>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</si>
  <si>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</si>
  <si>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</si>
  <si>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</si>
  <si>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</si>
  <si>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</si>
  <si>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</si>
  <si>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</si>
  <si>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</si>
  <si>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</si>
  <si>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</si>
  <si>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</si>
  <si>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</si>
  <si>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</si>
  <si>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</si>
  <si>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</si>
  <si>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</si>
  <si>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</si>
  <si>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</si>
  <si>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</si>
  <si>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</si>
  <si>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</si>
  <si>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</si>
  <si>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</si>
  <si>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</si>
  <si>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</si>
  <si>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</si>
  <si>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</si>
  <si>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</si>
  <si>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</si>
  <si>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</si>
  <si>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</si>
  <si>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</si>
  <si>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</si>
  <si>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</si>
  <si>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</si>
  <si>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</si>
  <si>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</si>
  <si>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</si>
  <si>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</si>
  <si>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</si>
  <si>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</si>
  <si>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</si>
  <si>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</si>
  <si>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</si>
  <si>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</si>
  <si>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</si>
  <si>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</si>
  <si>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</si>
  <si>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</si>
  <si>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</si>
  <si>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</si>
  <si>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</si>
  <si>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</si>
  <si>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</si>
  <si>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</si>
  <si>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</si>
  <si>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</si>
  <si>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</si>
  <si>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</si>
  <si>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</si>
  <si>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</si>
  <si>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</si>
  <si>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</si>
  <si>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</si>
  <si>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</si>
  <si>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</si>
  <si>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</si>
  <si>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</si>
  <si>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</si>
  <si>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</si>
  <si>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</si>
  <si>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</si>
  <si>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</si>
  <si>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</si>
  <si>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</si>
  <si>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</si>
  <si>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</si>
  <si>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</si>
  <si>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</si>
  <si>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</si>
  <si>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</si>
  <si>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</si>
  <si>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</si>
  <si>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</si>
  <si>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</si>
  <si>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</si>
  <si>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</si>
  <si>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</si>
  <si>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</si>
  <si>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</si>
  <si>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</si>
  <si>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</si>
  <si>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</si>
  <si>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</si>
  <si>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</si>
  <si>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</si>
  <si>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</si>
  <si>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</si>
  <si>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</si>
  <si>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</si>
  <si>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</si>
  <si>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</si>
  <si>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</si>
  <si>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</si>
  <si>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</si>
  <si>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</si>
  <si>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</si>
  <si>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</si>
  <si>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</si>
  <si>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</si>
  <si>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</si>
  <si>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</si>
  <si>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</si>
  <si>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</si>
  <si>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</si>
  <si>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</si>
  <si>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</si>
  <si>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</si>
  <si>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</si>
  <si>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</si>
  <si>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</si>
  <si>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</si>
  <si>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</si>
  <si>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</si>
  <si>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</si>
  <si>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</si>
  <si>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</si>
  <si>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</si>
  <si>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</si>
  <si>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</si>
  <si>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</si>
  <si>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</si>
  <si>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</si>
  <si>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</si>
  <si>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</si>
  <si>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</si>
  <si>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</si>
  <si>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</si>
  <si>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</si>
  <si>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</si>
  <si>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</si>
  <si>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</si>
  <si>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</si>
  <si>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</si>
  <si>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</si>
  <si>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</si>
  <si>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</si>
  <si>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</si>
  <si>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</si>
  <si>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</si>
  <si>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</si>
  <si>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</si>
  <si>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</si>
  <si>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</si>
  <si>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</si>
  <si>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</si>
  <si>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</si>
  <si>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</si>
  <si>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</si>
  <si>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</si>
  <si>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</si>
  <si>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</si>
  <si>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</si>
  <si>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</si>
  <si>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</si>
  <si>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</si>
  <si>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</si>
  <si>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</si>
  <si>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</si>
  <si>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</si>
  <si>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</si>
  <si>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</si>
  <si>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</si>
  <si>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</si>
  <si>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</si>
  <si>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</si>
  <si>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</si>
  <si>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</si>
  <si>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</si>
  <si>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</si>
  <si>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</si>
  <si>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</si>
  <si>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</si>
  <si>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</si>
  <si>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</si>
  <si>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</si>
  <si>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</si>
  <si>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</si>
  <si>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</si>
  <si>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</si>
  <si>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</si>
  <si>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</si>
  <si>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</si>
  <si>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</si>
  <si>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</si>
  <si>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</si>
  <si>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</si>
  <si>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</si>
  <si>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</si>
  <si>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</si>
  <si>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</si>
  <si>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</si>
  <si>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</si>
  <si>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</si>
  <si>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</si>
  <si>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</si>
  <si>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</si>
  <si>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</si>
  <si>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</si>
  <si>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</si>
  <si>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</si>
  <si>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</si>
  <si>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</si>
  <si>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</si>
  <si>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</si>
  <si>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</si>
  <si>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</si>
  <si>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</si>
  <si>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</si>
  <si>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</si>
  <si>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</si>
  <si>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</si>
  <si>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</si>
  <si>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</si>
  <si>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</si>
  <si>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</si>
  <si>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</si>
  <si>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</si>
  <si>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</si>
  <si>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</si>
  <si>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</si>
  <si>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</si>
  <si>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</si>
  <si>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</si>
  <si>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</si>
  <si>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</si>
  <si>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</si>
  <si>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</si>
  <si>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</si>
  <si>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</si>
  <si>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</si>
  <si>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</si>
  <si>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</si>
  <si>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</si>
  <si>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</si>
  <si>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</si>
  <si>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</si>
  <si>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</si>
  <si>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</si>
  <si>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</si>
  <si>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</si>
  <si>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</si>
  <si>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</si>
  <si>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</si>
  <si>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</si>
  <si>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</si>
  <si>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</si>
  <si>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</si>
  <si>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</si>
  <si>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</si>
  <si>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</si>
  <si>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</si>
  <si>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</si>
  <si>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</si>
  <si>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</si>
  <si>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</si>
  <si>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</si>
  <si>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</si>
  <si>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</si>
  <si>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</si>
  <si>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</si>
  <si>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</si>
  <si>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</si>
  <si>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</si>
  <si>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</si>
  <si>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</si>
  <si>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</si>
  <si>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</si>
  <si>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</si>
  <si>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</si>
  <si>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</si>
  <si>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</si>
  <si>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</si>
  <si>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</si>
  <si>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</si>
  <si>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</si>
  <si>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</si>
  <si>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</si>
  <si>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</si>
  <si>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</si>
  <si>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</si>
  <si>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</si>
  <si>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</si>
  <si>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</si>
  <si>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</si>
  <si>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</si>
  <si>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</si>
  <si>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</si>
  <si>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</si>
  <si>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</si>
  <si>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</si>
  <si>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</si>
  <si>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</si>
  <si>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</si>
  <si>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</si>
  <si>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</si>
  <si>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</si>
  <si>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</si>
  <si>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</si>
  <si>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</si>
  <si>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</si>
  <si>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</si>
  <si>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</si>
  <si>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</si>
  <si>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</si>
  <si>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</si>
  <si>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</si>
  <si>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</si>
  <si>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</si>
  <si>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</si>
  <si>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</si>
  <si>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</si>
  <si>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</si>
  <si>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</si>
  <si>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</si>
  <si>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</si>
  <si>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</si>
  <si>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</si>
  <si>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</si>
  <si>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</si>
  <si>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</si>
  <si>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</si>
  <si>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</si>
  <si>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</si>
  <si>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</si>
  <si>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</si>
  <si>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</si>
  <si>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</si>
  <si>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</si>
  <si>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</si>
  <si>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</si>
  <si>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</si>
  <si>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</si>
  <si>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</si>
  <si>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</si>
  <si>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</si>
  <si>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</si>
  <si>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</si>
  <si>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</si>
  <si>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</si>
  <si>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</si>
  <si>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</si>
  <si>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</si>
  <si>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</si>
  <si>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</si>
  <si>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</si>
  <si>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</si>
  <si>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</si>
  <si>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</si>
  <si>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</si>
  <si>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</si>
  <si>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</si>
  <si>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</si>
  <si>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</si>
  <si>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</si>
  <si>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</si>
  <si>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</si>
  <si>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</si>
  <si>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</si>
  <si>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</si>
  <si>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</si>
  <si>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</si>
  <si>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</si>
  <si>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</si>
  <si>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</si>
  <si>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</si>
  <si>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</si>
  <si>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</si>
  <si>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</si>
  <si>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</si>
  <si>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</si>
  <si>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</si>
  <si>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</si>
  <si>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</si>
  <si>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</si>
  <si>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</si>
  <si>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</si>
  <si>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</si>
  <si>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</si>
  <si>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</si>
  <si>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</si>
  <si>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</si>
  <si>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</si>
  <si>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</si>
  <si>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</si>
  <si>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</si>
  <si>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</si>
  <si>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</si>
  <si>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</si>
  <si>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</si>
  <si>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</si>
  <si>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</si>
  <si>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</si>
  <si>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</si>
  <si>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</si>
  <si>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</si>
  <si>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</si>
  <si>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</si>
  <si>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</si>
  <si>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</si>
  <si>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</si>
  <si>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</si>
  <si>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</si>
  <si>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</si>
  <si>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</si>
  <si>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</si>
  <si>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</si>
  <si>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</si>
  <si>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</si>
  <si>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</si>
  <si>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</si>
  <si>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</si>
  <si>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</si>
  <si>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</si>
  <si>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</si>
  <si>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</si>
  <si>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</si>
  <si>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</si>
  <si>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</si>
  <si>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</si>
  <si>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</si>
  <si>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</si>
  <si>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</si>
  <si>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</si>
  <si>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</si>
  <si>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</si>
  <si>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</si>
  <si>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</si>
  <si>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</si>
  <si>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</si>
  <si>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</si>
  <si>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</si>
  <si>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</si>
  <si>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</si>
  <si>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</si>
  <si>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</si>
  <si>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</si>
  <si>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</si>
  <si>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</si>
  <si>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</si>
  <si>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</si>
  <si>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</si>
  <si>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</si>
  <si>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</si>
  <si>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</si>
  <si>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</si>
  <si>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</si>
  <si>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</si>
  <si>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</si>
  <si>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</si>
  <si>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</si>
  <si>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</si>
  <si>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</si>
  <si>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</si>
  <si>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</si>
  <si>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</si>
  <si>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</si>
  <si>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</si>
  <si>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</si>
  <si>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</si>
  <si>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</si>
  <si>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</si>
  <si>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</si>
  <si>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</si>
  <si>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</si>
  <si>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</si>
  <si>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</si>
  <si>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</si>
  <si>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</si>
  <si>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</si>
  <si>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</si>
  <si>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</si>
  <si>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</si>
  <si>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</si>
  <si>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</si>
  <si>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</si>
  <si>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</si>
  <si>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</si>
  <si>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</si>
  <si>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</si>
  <si>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</si>
  <si>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</si>
  <si>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</si>
  <si>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</si>
  <si>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</si>
  <si>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</si>
  <si>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</si>
  <si>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</si>
  <si>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</si>
  <si>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</si>
  <si>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</si>
  <si>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</si>
  <si>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</si>
  <si>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</si>
  <si>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</si>
  <si>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</si>
  <si>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</si>
  <si>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</si>
  <si>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</si>
  <si>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</si>
  <si>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</si>
  <si>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</si>
  <si>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</si>
  <si>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</si>
  <si>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</si>
  <si>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</si>
  <si>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</si>
  <si>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</si>
  <si>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</si>
  <si>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</si>
  <si>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</si>
  <si>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</si>
  <si>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</si>
  <si>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</si>
  <si>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</si>
  <si>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</si>
  <si>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</si>
  <si>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</si>
  <si>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</si>
  <si>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</si>
  <si>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</si>
  <si>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</si>
  <si>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</si>
  <si>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</si>
  <si>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</si>
  <si>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</si>
  <si>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</si>
  <si>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</si>
  <si>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</si>
  <si>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</si>
  <si>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</si>
  <si>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</si>
  <si>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</si>
  <si>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</si>
  <si>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</si>
  <si>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</si>
  <si>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</si>
  <si>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</si>
  <si>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</si>
  <si>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</si>
  <si>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</si>
  <si>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</si>
  <si>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</si>
  <si>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</si>
  <si>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</si>
  <si>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</si>
  <si>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</si>
  <si>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</si>
  <si>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</si>
  <si>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</si>
  <si>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</si>
  <si>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</si>
  <si>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</si>
  <si>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</si>
  <si>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</si>
  <si>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</si>
  <si>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</si>
  <si>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</si>
  <si>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</si>
  <si>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</si>
  <si>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</si>
  <si>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</si>
  <si>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</si>
  <si>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</si>
  <si>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</si>
  <si>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</si>
  <si>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</si>
  <si>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</si>
  <si>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</si>
  <si>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</si>
  <si>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</si>
  <si>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</si>
  <si>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</si>
  <si>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</si>
  <si>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</si>
  <si>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</si>
  <si>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</si>
  <si>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</si>
  <si>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</si>
  <si>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</si>
  <si>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</si>
  <si>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</si>
  <si>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</si>
  <si>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</si>
  <si>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</si>
  <si>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</si>
  <si>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</si>
  <si>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</si>
  <si>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</si>
  <si>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</si>
  <si>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</si>
  <si>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</si>
  <si>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</si>
  <si>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</si>
  <si>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</si>
  <si>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</si>
  <si>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</si>
  <si>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</si>
  <si>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</si>
  <si>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</si>
  <si>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</si>
  <si>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</si>
  <si>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</si>
  <si>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</si>
  <si>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</si>
  <si>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</si>
  <si>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</si>
  <si>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</si>
  <si>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</si>
  <si>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</si>
  <si>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</si>
  <si>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</si>
  <si>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</si>
  <si>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</si>
  <si>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</si>
  <si>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</si>
  <si>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</si>
  <si>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</si>
  <si>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</si>
  <si>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</si>
  <si>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</si>
  <si>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</si>
  <si>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</si>
  <si>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</si>
  <si>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</si>
  <si>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</si>
  <si>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</si>
  <si>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</si>
  <si>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</si>
  <si>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</si>
  <si>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</si>
  <si>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</si>
  <si>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</si>
  <si>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</si>
  <si>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</si>
  <si>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</si>
  <si>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</si>
  <si>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</si>
  <si>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</si>
  <si>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</si>
  <si>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</si>
  <si>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</si>
  <si>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</si>
  <si>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</si>
  <si>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</si>
  <si>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</si>
  <si>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</si>
  <si>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</si>
  <si>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</si>
  <si>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</si>
  <si>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</si>
  <si>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</si>
  <si>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</si>
  <si>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</si>
  <si>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</si>
  <si>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</si>
  <si>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</si>
  <si>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</si>
  <si>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</si>
  <si>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</si>
  <si>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</si>
  <si>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</si>
  <si>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</si>
  <si>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</si>
  <si>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</si>
  <si>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</si>
  <si>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</si>
  <si>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</si>
  <si>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</si>
  <si>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</si>
  <si>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</si>
  <si>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</si>
  <si>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</si>
  <si>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</si>
  <si>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</si>
  <si>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</si>
  <si>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</si>
  <si>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</si>
  <si>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</si>
  <si>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</si>
  <si>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</si>
  <si>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</si>
  <si>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</si>
  <si>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</si>
  <si>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</si>
  <si>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</si>
  <si>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</si>
  <si>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</si>
  <si>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</si>
  <si>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</si>
  <si>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</si>
  <si>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</si>
  <si>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</si>
  <si>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</si>
  <si>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</si>
  <si>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</si>
  <si>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</si>
  <si>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</si>
  <si>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</si>
  <si>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</si>
  <si>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</si>
  <si>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</si>
  <si>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</si>
  <si>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</si>
  <si>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</si>
  <si>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</si>
  <si>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</si>
  <si>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</si>
  <si>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</si>
  <si>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</si>
  <si>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</si>
  <si>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</si>
  <si>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</si>
  <si>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</si>
  <si>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</si>
  <si>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</si>
  <si>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</si>
  <si>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</si>
  <si>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</si>
  <si>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</si>
  <si>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</si>
  <si>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</si>
  <si>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</si>
  <si>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</si>
  <si>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</si>
  <si>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</si>
  <si>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</si>
  <si>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</si>
  <si>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</si>
  <si>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</si>
  <si>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</si>
  <si>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</si>
  <si>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</si>
  <si>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</si>
  <si>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</si>
  <si>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</si>
  <si>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</si>
  <si>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</si>
  <si>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</si>
  <si>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</si>
  <si>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</si>
  <si>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</si>
  <si>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</si>
  <si>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</si>
  <si>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</si>
  <si>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</si>
  <si>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</si>
  <si>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</si>
  <si>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</si>
  <si>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</si>
  <si>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</si>
  <si>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</si>
  <si>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</si>
  <si>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</si>
  <si>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</si>
  <si>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</si>
  <si>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</si>
  <si>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</si>
  <si>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</si>
  <si>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</si>
  <si>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</si>
  <si>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</si>
  <si>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</si>
  <si>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</si>
  <si>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</si>
  <si>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</si>
  <si>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</si>
  <si>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</si>
  <si>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</si>
  <si>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</si>
  <si>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</si>
  <si>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</si>
  <si>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</si>
  <si>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</si>
  <si>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</si>
  <si>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</si>
  <si>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</si>
  <si>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</si>
  <si>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</si>
  <si>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</si>
  <si>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</si>
  <si>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</si>
  <si>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</si>
  <si>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</si>
  <si>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</si>
  <si>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</si>
  <si>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</si>
  <si>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</si>
  <si>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</si>
  <si>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</si>
  <si>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</si>
  <si>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</si>
  <si>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</si>
  <si>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</si>
  <si>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</si>
  <si>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</si>
  <si>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</si>
  <si>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</si>
  <si>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</si>
  <si>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</si>
  <si>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</si>
  <si>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</si>
  <si>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</si>
  <si>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</si>
  <si>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</si>
  <si>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</si>
  <si>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</si>
  <si>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</si>
  <si>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</si>
  <si>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</si>
  <si>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</si>
  <si>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</si>
  <si>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</si>
  <si>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</si>
  <si>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</si>
  <si>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</si>
  <si>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</si>
  <si>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</si>
  <si>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</si>
  <si>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</si>
  <si>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</si>
  <si>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</si>
  <si>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</si>
  <si>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</si>
  <si>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</si>
  <si>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</si>
  <si>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</si>
  <si>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</si>
  <si>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</si>
  <si>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</si>
  <si>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</si>
  <si>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</si>
  <si>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</si>
  <si>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</si>
  <si>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</si>
  <si>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</si>
  <si>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</si>
  <si>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</si>
  <si>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</si>
  <si>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</si>
  <si>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</si>
  <si>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</si>
  <si>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</si>
  <si>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</si>
  <si>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</si>
  <si>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</si>
  <si>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</si>
  <si>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</si>
  <si>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</si>
  <si>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</si>
  <si>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</si>
  <si>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</si>
  <si>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</si>
  <si>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</si>
  <si>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</si>
  <si>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</si>
  <si>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</si>
  <si>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</si>
  <si>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</si>
  <si>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</si>
  <si>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</si>
  <si>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</si>
  <si>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</si>
  <si>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</si>
  <si>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</si>
  <si>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</si>
  <si>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</si>
  <si>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</si>
  <si>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</si>
  <si>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</si>
  <si>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</si>
  <si>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</si>
  <si>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</si>
  <si>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</si>
  <si>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</si>
  <si>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</si>
  <si>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</si>
  <si>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</si>
  <si>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</si>
  <si>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</si>
  <si>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</si>
  <si>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</si>
  <si>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</si>
  <si>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</si>
  <si>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</si>
  <si>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</si>
  <si>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</si>
  <si>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</si>
  <si>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</si>
  <si>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</si>
  <si>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</si>
  <si>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</si>
  <si>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</si>
  <si>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</si>
  <si>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</si>
  <si>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</si>
  <si>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</si>
  <si>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</si>
  <si>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</si>
  <si>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</si>
  <si>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</si>
  <si>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</si>
  <si>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</si>
  <si>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</si>
  <si>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</si>
  <si>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</si>
  <si>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</si>
  <si>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</si>
  <si>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</si>
  <si>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</si>
  <si>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</si>
  <si>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</si>
  <si>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</si>
  <si>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</si>
  <si>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</si>
  <si>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</si>
  <si>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</si>
  <si>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</si>
  <si>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</si>
  <si>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</si>
  <si>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</si>
  <si>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</si>
  <si>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</si>
  <si>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</si>
  <si>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</si>
  <si>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</si>
  <si>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</si>
  <si>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</si>
  <si>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</si>
  <si>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</si>
  <si>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</si>
  <si>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</si>
  <si>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</si>
  <si>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</si>
  <si>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</si>
  <si>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</si>
  <si>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</si>
  <si>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</si>
  <si>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</si>
  <si>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</si>
  <si>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</si>
  <si>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</si>
  <si>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</si>
  <si>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</si>
  <si>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</si>
  <si>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</si>
  <si>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</si>
  <si>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</si>
  <si>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</si>
  <si>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</si>
  <si>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</si>
  <si>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</si>
  <si>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</si>
  <si>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</si>
  <si>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</si>
  <si>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</si>
  <si>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</si>
  <si>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</si>
  <si>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</si>
  <si>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</si>
  <si>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</si>
  <si>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</si>
  <si>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</si>
  <si>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</si>
  <si>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</si>
  <si>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</si>
  <si>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</si>
  <si>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</si>
  <si>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</si>
  <si>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</si>
  <si>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</si>
  <si>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</si>
  <si>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</si>
  <si>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</si>
  <si>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</si>
  <si>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</si>
  <si>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</si>
  <si>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</si>
  <si>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</si>
  <si>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</si>
  <si>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</si>
  <si>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</si>
  <si>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</si>
  <si>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</si>
  <si>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</si>
  <si>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</si>
  <si>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</si>
  <si>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</si>
  <si>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</si>
  <si>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</si>
  <si>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</si>
  <si>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</si>
  <si>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</si>
  <si>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</si>
  <si>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</si>
  <si>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</si>
  <si>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</si>
  <si>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</si>
  <si>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</si>
  <si>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</si>
  <si>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</si>
  <si>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</si>
  <si>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</si>
  <si>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</si>
  <si>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</si>
  <si>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</si>
  <si>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</si>
  <si>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</si>
  <si>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</si>
  <si>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</si>
  <si>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</si>
  <si>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</si>
  <si>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</si>
  <si>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</si>
  <si>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</si>
  <si>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</si>
  <si>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</si>
  <si>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</si>
  <si>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</si>
  <si>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</si>
  <si>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</si>
  <si>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</si>
  <si>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</si>
  <si>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</si>
  <si>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</si>
  <si>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</si>
  <si>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</si>
  <si>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</si>
  <si>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</si>
  <si>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</si>
  <si>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</si>
  <si>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</si>
  <si>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</si>
  <si>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</si>
  <si>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</si>
  <si>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</si>
  <si>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</si>
  <si>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</si>
  <si>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</si>
  <si>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</si>
  <si>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</si>
  <si>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</si>
  <si>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</si>
  <si>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</si>
  <si>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</si>
  <si>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</si>
  <si>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</si>
  <si>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</si>
  <si>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</si>
  <si>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</si>
  <si>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</si>
  <si>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</si>
  <si>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</si>
  <si>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</si>
  <si>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</si>
  <si>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</si>
  <si>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</si>
  <si>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</si>
  <si>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</si>
  <si>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</si>
  <si>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</si>
  <si>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</si>
  <si>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</si>
  <si>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</si>
  <si>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</si>
  <si>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</si>
  <si>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</si>
  <si>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</si>
  <si>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</si>
  <si>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</si>
  <si>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</si>
  <si>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</si>
  <si>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</si>
  <si>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</si>
  <si>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</si>
  <si>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</si>
  <si>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</si>
  <si>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</si>
  <si>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</si>
  <si>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</si>
  <si>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</si>
  <si>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</si>
  <si>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</si>
  <si>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</si>
  <si>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</si>
  <si>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</si>
  <si>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</si>
  <si>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</si>
  <si>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</si>
  <si>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</si>
  <si>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</si>
  <si>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</si>
  <si>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</si>
  <si>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</si>
  <si>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</si>
  <si>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</si>
  <si>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</si>
  <si>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</si>
  <si>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</si>
  <si>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</si>
  <si>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</si>
  <si>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</si>
  <si>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</si>
  <si>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</si>
  <si>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</si>
  <si>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</si>
  <si>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</si>
  <si>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</si>
  <si>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</si>
  <si>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</si>
  <si>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</si>
  <si>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</si>
  <si>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</si>
  <si>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</si>
  <si>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</si>
  <si>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</si>
  <si>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</si>
  <si>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</si>
  <si>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</si>
  <si>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</si>
  <si>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</si>
  <si>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</si>
  <si>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</si>
  <si>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</si>
  <si>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</si>
  <si>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</si>
  <si>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</si>
  <si>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</si>
  <si>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</si>
  <si>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</si>
  <si>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</si>
  <si>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</si>
  <si>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</si>
  <si>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</si>
  <si>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</si>
  <si>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</si>
  <si>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</si>
  <si>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</si>
  <si>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</si>
  <si>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</si>
  <si>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</si>
  <si>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</si>
  <si>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</si>
  <si>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</si>
  <si>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</si>
  <si>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</si>
  <si>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</si>
  <si>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</si>
  <si>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</si>
  <si>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</si>
  <si>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</si>
  <si>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</si>
  <si>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</si>
  <si>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</si>
  <si>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</si>
  <si>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</si>
  <si>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</si>
  <si>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</si>
  <si>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</si>
  <si>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</si>
  <si>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</si>
  <si>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</si>
  <si>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</si>
  <si>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</si>
  <si>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</si>
  <si>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</si>
  <si>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</si>
  <si>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</si>
  <si>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</si>
  <si>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</si>
  <si>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</si>
  <si>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</si>
  <si>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</si>
  <si>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</si>
  <si>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</si>
  <si>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</si>
  <si>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</si>
  <si>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</si>
  <si>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</si>
  <si>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</si>
  <si>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</si>
  <si>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</si>
  <si>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</si>
  <si>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</si>
  <si>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</si>
  <si>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</si>
  <si>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</si>
  <si>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</si>
  <si>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</si>
  <si>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</si>
  <si>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</si>
  <si>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</si>
  <si>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</si>
  <si>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</si>
  <si>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</si>
  <si>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</si>
  <si>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</si>
  <si>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</si>
  <si>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</si>
  <si>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</si>
  <si>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</si>
  <si>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</si>
  <si>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</si>
  <si>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</si>
  <si>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</si>
  <si>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</si>
  <si>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</si>
  <si>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</si>
  <si>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</si>
  <si>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</si>
  <si>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</si>
  <si>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</si>
  <si>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</si>
  <si>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</si>
  <si>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</si>
  <si>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</si>
  <si>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</si>
  <si>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</si>
  <si>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</si>
  <si>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</si>
  <si>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</si>
  <si>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</si>
  <si>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</si>
  <si>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</si>
  <si>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</si>
  <si>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</si>
  <si>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</si>
  <si>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</si>
  <si>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</si>
  <si>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</si>
  <si>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</si>
  <si>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</si>
  <si>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</si>
  <si>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</si>
  <si>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</si>
  <si>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</si>
  <si>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</si>
  <si>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</si>
  <si>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</si>
  <si>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</si>
  <si>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</si>
  <si>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</si>
  <si>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</si>
  <si>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</si>
  <si>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</si>
  <si>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</si>
  <si>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</si>
  <si>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</si>
  <si>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</si>
  <si>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</si>
  <si>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</si>
  <si>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</si>
  <si>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</si>
  <si>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</si>
  <si>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</si>
  <si>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</si>
  <si>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</si>
  <si>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</si>
  <si>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</si>
  <si>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</si>
  <si>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</si>
  <si>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</si>
  <si>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</si>
  <si>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</si>
  <si>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</si>
  <si>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</si>
  <si>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</si>
  <si>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</si>
  <si>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</si>
  <si>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</si>
  <si>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</si>
  <si>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</si>
  <si>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</si>
  <si>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</si>
  <si>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</si>
  <si>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</si>
  <si>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</si>
  <si>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</si>
  <si>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</si>
  <si>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</si>
  <si>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</si>
  <si>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</si>
  <si>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</si>
  <si>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</si>
  <si>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</si>
  <si>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</si>
  <si>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</si>
  <si>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</si>
  <si>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</si>
  <si>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</si>
  <si>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</si>
  <si>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</si>
  <si>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</si>
  <si>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</si>
  <si>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</si>
  <si>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</si>
  <si>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</si>
  <si>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</si>
  <si>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</si>
  <si>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</si>
  <si>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</si>
  <si>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</si>
  <si>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</si>
  <si>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</si>
  <si>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</si>
  <si>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</si>
  <si>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</si>
  <si>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</si>
  <si>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</si>
  <si>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</si>
  <si>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</si>
  <si>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</si>
  <si>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</si>
  <si>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</si>
  <si>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</si>
  <si>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</si>
  <si>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</si>
  <si>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</si>
  <si>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</si>
  <si>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</si>
  <si>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</si>
  <si>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</si>
  <si>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</si>
  <si>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</si>
  <si>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</si>
  <si>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</si>
  <si>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</si>
  <si>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</si>
  <si>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</si>
  <si>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</si>
  <si>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</si>
  <si>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</si>
  <si>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</si>
  <si>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</si>
  <si>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</si>
  <si>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</si>
  <si>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</si>
  <si>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</si>
  <si>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</si>
  <si>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</si>
  <si>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</si>
  <si>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</si>
  <si>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</si>
  <si>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</si>
  <si>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</si>
  <si>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</si>
  <si>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</si>
  <si>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</si>
  <si>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</si>
  <si>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</si>
  <si>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</si>
  <si>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</si>
  <si>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</si>
  <si>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</si>
  <si>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</si>
  <si>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</si>
  <si>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</si>
  <si>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</si>
  <si>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</si>
  <si>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</si>
  <si>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</si>
  <si>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</si>
  <si>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</si>
  <si>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</si>
  <si>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</si>
  <si>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</si>
  <si>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</si>
  <si>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</si>
  <si>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</si>
  <si>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</si>
  <si>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</si>
  <si>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</si>
  <si>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</si>
  <si>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</si>
  <si>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</si>
  <si>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</si>
  <si>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</si>
  <si>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</si>
  <si>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</si>
  <si>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</si>
  <si>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</si>
  <si>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</si>
  <si>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</si>
  <si>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</si>
  <si>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</si>
  <si>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</si>
  <si>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</si>
  <si>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</si>
  <si>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</si>
  <si>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</si>
  <si>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</si>
  <si>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</si>
  <si>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</si>
  <si>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</si>
  <si>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</si>
  <si>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</si>
  <si>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</si>
  <si>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</si>
  <si>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</si>
  <si>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</si>
  <si>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</si>
  <si>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</si>
  <si>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</si>
  <si>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</si>
  <si>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</si>
  <si>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</si>
  <si>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</si>
  <si>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</si>
  <si>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</si>
  <si>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</si>
  <si>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</si>
  <si>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</si>
  <si>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</si>
  <si>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</si>
  <si>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</si>
  <si>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</si>
  <si>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</si>
  <si>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</si>
  <si>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</si>
  <si>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</si>
  <si>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</si>
  <si>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</si>
  <si>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</si>
  <si>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</si>
  <si>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</si>
  <si>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</si>
  <si>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</si>
  <si>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</si>
  <si>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</si>
  <si>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</si>
  <si>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</si>
  <si>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</si>
  <si>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</si>
  <si>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</si>
  <si>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</si>
  <si>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</si>
  <si>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</si>
  <si>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</si>
  <si>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</si>
  <si>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</si>
  <si>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</si>
  <si>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</si>
  <si>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</si>
  <si>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</si>
  <si>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</si>
  <si>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</si>
  <si>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</si>
  <si>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</si>
  <si>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</si>
  <si>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</si>
  <si>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</si>
  <si>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</si>
  <si>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</si>
  <si>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</si>
  <si>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</si>
  <si>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</si>
  <si>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</si>
  <si>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</si>
  <si>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</si>
  <si>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</si>
  <si>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</si>
  <si>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</si>
  <si>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</si>
  <si>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</si>
  <si>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</si>
  <si>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</si>
  <si>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</si>
  <si>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</si>
  <si>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</si>
  <si>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</si>
  <si>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</si>
  <si>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</si>
  <si>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</si>
  <si>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</si>
  <si>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</si>
  <si>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</si>
  <si>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</si>
  <si>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</si>
  <si>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</si>
  <si>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</si>
  <si>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</si>
  <si>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</si>
  <si>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</si>
  <si>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</si>
  <si>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</si>
  <si>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</si>
  <si>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</si>
  <si>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</si>
  <si>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</si>
  <si>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</si>
  <si>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</si>
  <si>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</si>
  <si>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</si>
  <si>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</si>
  <si>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</si>
  <si>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</si>
  <si>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</si>
  <si>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</si>
  <si>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</si>
  <si>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</si>
  <si>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</si>
  <si>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</si>
  <si>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</si>
  <si>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</si>
  <si>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</si>
  <si>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</si>
  <si>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</si>
  <si>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</si>
  <si>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</si>
  <si>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</si>
  <si>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</si>
  <si>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</si>
  <si>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</si>
  <si>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</si>
  <si>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</si>
  <si>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</si>
  <si>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</si>
  <si>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</si>
  <si>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</si>
  <si>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</si>
  <si>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</si>
  <si>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</si>
  <si>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</si>
  <si>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</si>
  <si>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</si>
  <si>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</si>
  <si>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</si>
  <si>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</si>
  <si>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</si>
  <si>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</si>
  <si>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</si>
  <si>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</si>
  <si>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</si>
  <si>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</si>
  <si>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</si>
  <si>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</si>
  <si>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</si>
  <si>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</si>
  <si>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</si>
  <si>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</si>
  <si>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</si>
  <si>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</si>
  <si>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</si>
  <si>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</si>
  <si>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</si>
  <si>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</si>
  <si>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</si>
  <si>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</si>
  <si>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</si>
  <si>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</si>
  <si>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</si>
  <si>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</si>
  <si>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</si>
  <si>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</si>
  <si>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</si>
  <si>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</si>
  <si>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</si>
  <si>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</si>
  <si>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</si>
  <si>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</si>
  <si>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</si>
  <si>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</si>
  <si>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</si>
  <si>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</si>
  <si>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</si>
  <si>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</si>
  <si>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</si>
  <si>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</si>
  <si>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</si>
  <si>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</si>
  <si>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</si>
  <si>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</si>
  <si>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</si>
  <si>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</si>
  <si>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</si>
  <si>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</si>
  <si>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</si>
  <si>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</si>
  <si>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</si>
  <si>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</si>
  <si>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</si>
  <si>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</si>
  <si>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</si>
  <si>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</si>
  <si>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</si>
  <si>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</si>
  <si>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</si>
  <si>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</si>
  <si>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</si>
  <si>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</si>
  <si>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</si>
  <si>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</si>
  <si>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</si>
  <si>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</si>
  <si>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</si>
  <si>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</si>
  <si>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</si>
  <si>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</si>
  <si>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</si>
  <si>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</si>
  <si>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</si>
  <si>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</si>
  <si>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</si>
  <si>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</si>
  <si>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</si>
  <si>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</si>
  <si>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</si>
  <si>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</si>
  <si>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</si>
  <si>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</si>
  <si>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</si>
  <si>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</si>
  <si>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</si>
  <si>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</si>
  <si>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</si>
  <si>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</si>
  <si>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</si>
  <si>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</si>
  <si>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</si>
  <si>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</si>
  <si>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</si>
  <si>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</si>
  <si>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</si>
  <si>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</si>
  <si>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</si>
  <si>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</si>
  <si>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</si>
  <si>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</si>
  <si>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</si>
  <si>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</si>
  <si>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</si>
  <si>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</si>
  <si>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</si>
  <si>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</si>
  <si>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</si>
  <si>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</si>
  <si>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</si>
  <si>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</si>
  <si>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</si>
  <si>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</si>
  <si>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</si>
  <si>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</si>
  <si>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</si>
  <si>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</si>
  <si>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</si>
  <si>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</si>
  <si>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</si>
  <si>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</si>
  <si>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</si>
  <si>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</si>
  <si>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</si>
  <si>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</si>
  <si>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</si>
  <si>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</si>
  <si>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</si>
  <si>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</si>
  <si>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</si>
  <si>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</si>
  <si>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</si>
  <si>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</si>
  <si>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</si>
  <si>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</si>
  <si>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</si>
  <si>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</si>
  <si>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</si>
  <si>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</si>
  <si>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</si>
  <si>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</si>
  <si>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</si>
  <si>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</si>
  <si>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</si>
  <si>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</si>
  <si>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</si>
  <si>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</si>
  <si>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</si>
  <si>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</si>
  <si>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</si>
  <si>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</si>
  <si>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</si>
  <si>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</si>
  <si>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</si>
  <si>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</si>
  <si>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</si>
  <si>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</si>
  <si>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</si>
  <si>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</si>
  <si>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</si>
  <si>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</si>
  <si>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</si>
  <si>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</si>
  <si>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</si>
  <si>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</si>
  <si>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</si>
  <si>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</si>
  <si>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</si>
  <si>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</si>
  <si>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</si>
  <si>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</si>
  <si>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</si>
  <si>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</si>
  <si>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</si>
  <si>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</si>
  <si>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</si>
  <si>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</si>
  <si>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</si>
  <si>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</si>
  <si>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</si>
  <si>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</si>
  <si>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</si>
  <si>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</si>
  <si>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</si>
  <si>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</si>
  <si>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</si>
  <si>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</si>
  <si>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</si>
  <si>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</si>
  <si>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</si>
  <si>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</si>
  <si>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</si>
  <si>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</si>
  <si>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</si>
  <si>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</si>
  <si>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</si>
  <si>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</si>
  <si>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</si>
  <si>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</si>
  <si>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</si>
  <si>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</si>
  <si>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</si>
  <si>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</si>
  <si>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</si>
  <si>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</si>
  <si>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</si>
  <si>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</si>
  <si>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</si>
  <si>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</si>
  <si>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</si>
  <si>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</si>
  <si>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</si>
  <si>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</si>
  <si>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</si>
  <si>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</si>
  <si>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</si>
  <si>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</si>
  <si>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</si>
  <si>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</si>
  <si>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</si>
  <si>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</si>
  <si>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</si>
  <si>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</si>
  <si>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</si>
  <si>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</si>
  <si>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</si>
  <si>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</si>
  <si>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</si>
  <si>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</si>
  <si>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</si>
  <si>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</si>
  <si>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</si>
  <si>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</si>
  <si>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</si>
  <si>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</si>
  <si>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</si>
  <si>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</si>
  <si>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</si>
  <si>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</si>
  <si>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</si>
  <si>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</si>
  <si>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</si>
  <si>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</si>
  <si>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</si>
  <si>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</si>
  <si>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</si>
  <si>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</si>
  <si>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</si>
  <si>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</si>
  <si>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</si>
  <si>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</si>
  <si>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</si>
  <si>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</si>
  <si>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</si>
  <si>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</si>
  <si>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</si>
  <si>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</si>
  <si>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</si>
  <si>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</si>
  <si>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</si>
  <si>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</si>
  <si>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</si>
  <si>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</si>
  <si>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</si>
  <si>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</si>
  <si>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</si>
  <si>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</si>
  <si>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</si>
  <si>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</si>
  <si>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</si>
  <si>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</si>
  <si>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</si>
  <si>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</si>
  <si>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</si>
  <si>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</si>
  <si>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</si>
  <si>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</si>
  <si>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</si>
  <si>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</si>
  <si>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</si>
  <si>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</si>
  <si>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</si>
  <si>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</si>
  <si>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</si>
  <si>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</si>
  <si>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</si>
  <si>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</si>
  <si>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</si>
  <si>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</si>
  <si>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</si>
  <si>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</si>
  <si>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</si>
  <si>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</si>
  <si>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</si>
  <si>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</si>
  <si>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</si>
  <si>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</si>
  <si>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</si>
  <si>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</si>
  <si>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</si>
  <si>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</si>
  <si>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</si>
  <si>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</si>
  <si>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</si>
  <si>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</si>
  <si>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</si>
  <si>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</si>
  <si>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</si>
  <si>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</si>
  <si>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</si>
  <si>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</si>
  <si>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</si>
  <si>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</si>
  <si>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</si>
  <si>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</si>
  <si>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</si>
  <si>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</si>
  <si>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</si>
  <si>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</si>
  <si>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</si>
  <si>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</si>
  <si>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</si>
  <si>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</si>
  <si>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</si>
  <si>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</si>
  <si>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</si>
  <si>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</si>
  <si>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</si>
  <si>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</si>
  <si>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</si>
  <si>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</si>
  <si>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</si>
  <si>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</si>
  <si>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</si>
  <si>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</si>
  <si>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</si>
  <si>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</si>
  <si>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</si>
  <si>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</si>
  <si>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</si>
  <si>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</si>
  <si>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</si>
  <si>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</si>
  <si>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</si>
  <si>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</si>
  <si>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</si>
  <si>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</si>
  <si>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</si>
  <si>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</si>
  <si>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</si>
  <si>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</si>
  <si>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</si>
  <si>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</si>
  <si>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</si>
  <si>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</si>
  <si>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</si>
  <si>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</si>
  <si>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</si>
  <si>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</si>
  <si>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</si>
  <si>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</si>
  <si>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</si>
  <si>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</si>
  <si>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</si>
  <si>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</si>
  <si>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</si>
  <si>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</si>
  <si>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</si>
  <si>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</si>
  <si>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</si>
  <si>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</si>
  <si>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</si>
  <si>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</si>
  <si>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</si>
  <si>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</si>
  <si>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</si>
  <si>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</si>
  <si>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</si>
  <si>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</si>
  <si>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</si>
  <si>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</si>
  <si>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</si>
  <si>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</si>
  <si>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</si>
  <si>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</si>
  <si>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</si>
  <si>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</si>
  <si>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</si>
  <si>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</si>
  <si>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</si>
  <si>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</si>
  <si>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</si>
  <si>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</si>
  <si>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</si>
  <si>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</si>
  <si>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</si>
  <si>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</si>
  <si>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</si>
  <si>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</si>
  <si>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</si>
  <si>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</si>
  <si>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</si>
  <si>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</si>
  <si>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</si>
  <si>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</si>
  <si>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</si>
  <si>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</si>
  <si>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</si>
  <si>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</si>
  <si>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</si>
  <si>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</si>
  <si>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</si>
  <si>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</si>
  <si>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</si>
  <si>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</si>
  <si>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</si>
  <si>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</si>
  <si>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</si>
  <si>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</si>
  <si>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</si>
  <si>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</si>
  <si>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</si>
  <si>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</si>
  <si>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</si>
  <si>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</si>
  <si>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</si>
  <si>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</si>
  <si>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</si>
  <si>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</si>
  <si>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</si>
  <si>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</si>
  <si>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</si>
  <si>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</si>
  <si>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</si>
  <si>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</si>
  <si>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</si>
  <si>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</si>
  <si>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</si>
  <si>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</si>
  <si>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</si>
  <si>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</si>
  <si>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</si>
  <si>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</si>
  <si>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</si>
  <si>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</si>
  <si>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</si>
  <si>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</si>
  <si>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</si>
  <si>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</si>
  <si>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</si>
  <si>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</si>
  <si>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</si>
  <si>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</si>
  <si>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</si>
  <si>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</si>
  <si>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</si>
  <si>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</si>
  <si>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</si>
  <si>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</si>
  <si>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</si>
  <si>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</si>
  <si>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</si>
  <si>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</si>
  <si>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</si>
  <si>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</si>
  <si>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</si>
  <si>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</si>
  <si>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</si>
  <si>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</si>
  <si>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</si>
  <si>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</si>
  <si>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</si>
  <si>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</si>
  <si>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</si>
  <si>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</si>
  <si>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</si>
  <si>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</si>
  <si>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</si>
  <si>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</si>
  <si>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</si>
  <si>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</si>
  <si>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</si>
  <si>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</si>
  <si>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</si>
  <si>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</si>
  <si>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</si>
  <si>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</si>
  <si>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</si>
  <si>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</si>
  <si>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</si>
  <si>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</si>
  <si>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</si>
  <si>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</si>
  <si>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</si>
  <si>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</si>
  <si>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</si>
  <si>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</si>
  <si>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</si>
  <si>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</si>
  <si>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</si>
  <si>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</si>
  <si>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</si>
  <si>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</si>
  <si>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</si>
  <si>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</si>
  <si>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</si>
  <si>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</si>
  <si>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</si>
  <si>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</si>
  <si>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</si>
  <si>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</si>
  <si>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</si>
  <si>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</si>
  <si>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</si>
  <si>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</si>
  <si>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</si>
  <si>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</si>
  <si>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</si>
  <si>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</si>
  <si>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</si>
  <si>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</si>
  <si>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</si>
  <si>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</si>
  <si>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</si>
  <si>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</si>
  <si>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</si>
  <si>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</si>
  <si>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</si>
  <si>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</si>
  <si>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</si>
  <si>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</si>
  <si>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</si>
  <si>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</si>
  <si>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</si>
  <si>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</si>
  <si>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</si>
  <si>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</si>
  <si>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</si>
  <si>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</si>
  <si>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</si>
  <si>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</si>
  <si>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</si>
  <si>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</si>
  <si>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</si>
  <si>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</si>
  <si>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</si>
  <si>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</si>
  <si>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</si>
  <si>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</si>
  <si>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</si>
  <si>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</si>
  <si>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</si>
  <si>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</si>
  <si>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</si>
  <si>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</si>
  <si>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</si>
  <si>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</si>
  <si>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</si>
  <si>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</si>
  <si>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</si>
  <si>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</si>
  <si>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</si>
  <si>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</si>
  <si>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</si>
  <si>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</si>
  <si>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</si>
  <si>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</si>
  <si>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</si>
  <si>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</si>
  <si>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</si>
  <si>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</si>
  <si>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</si>
  <si>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</si>
  <si>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</si>
  <si>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</si>
  <si>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</si>
  <si>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</si>
  <si>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</si>
  <si>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</si>
  <si>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</si>
  <si>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</si>
  <si>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</si>
  <si>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</si>
  <si>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</si>
  <si>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</si>
  <si>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</si>
  <si>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</si>
  <si>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</si>
  <si>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</si>
  <si>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</si>
  <si>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</si>
  <si>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</si>
  <si>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</si>
  <si>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</si>
  <si>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</si>
  <si>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</si>
  <si>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</si>
  <si>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</si>
  <si>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</si>
  <si>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</si>
  <si>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</si>
  <si>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</si>
  <si>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</si>
  <si>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</si>
  <si>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</si>
  <si>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</si>
  <si>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</si>
  <si>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</si>
  <si>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</si>
  <si>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</si>
  <si>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</si>
  <si>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</si>
  <si>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</si>
  <si>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</si>
  <si>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</si>
  <si>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</si>
  <si>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</si>
  <si>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</si>
  <si>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</si>
  <si>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</si>
  <si>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</si>
  <si>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</si>
  <si>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</si>
  <si>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</si>
  <si>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</si>
  <si>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</si>
  <si>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</si>
  <si>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</si>
  <si>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</si>
  <si>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</si>
  <si>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</si>
  <si>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</si>
  <si>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</si>
  <si>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</si>
  <si>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</si>
  <si>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</si>
  <si>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</si>
  <si>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</si>
  <si>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</si>
  <si>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</si>
  <si>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</si>
  <si>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</si>
  <si>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</si>
  <si>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</si>
  <si>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</si>
  <si>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</si>
  <si>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</si>
  <si>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</si>
  <si>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</si>
  <si>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</si>
  <si>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</si>
  <si>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</si>
  <si>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</si>
  <si>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</si>
  <si>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</si>
  <si>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</si>
  <si>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</si>
  <si>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</si>
  <si>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</si>
  <si>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</si>
  <si>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</si>
  <si>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</si>
  <si>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</si>
  <si>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</si>
  <si>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</si>
  <si>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</si>
  <si>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</si>
  <si>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</si>
  <si>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</si>
  <si>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</si>
  <si>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</si>
  <si>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</si>
  <si>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</si>
  <si>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</si>
  <si>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</si>
  <si>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</si>
  <si>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</si>
  <si>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</si>
  <si>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</si>
  <si>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</si>
  <si>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</si>
  <si>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</si>
  <si>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</si>
  <si>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</si>
  <si>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</si>
  <si>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</si>
  <si>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</si>
  <si>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</si>
  <si>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</si>
  <si>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</si>
  <si>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</si>
  <si>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</si>
  <si>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</si>
  <si>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</si>
  <si>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</si>
  <si>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</si>
  <si>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</si>
  <si>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</si>
  <si>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</si>
  <si>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</si>
  <si>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</si>
  <si>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</si>
  <si>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</si>
  <si>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</si>
  <si>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</si>
  <si>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</si>
  <si>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</si>
  <si>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</si>
  <si>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</si>
  <si>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</si>
  <si>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</si>
  <si>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</si>
  <si>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</si>
  <si>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</si>
  <si>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</si>
  <si>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</si>
  <si>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</si>
  <si>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</si>
  <si>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</si>
  <si>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</si>
  <si>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</si>
  <si>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</si>
  <si>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</si>
  <si>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</si>
  <si>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</si>
  <si>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</si>
  <si>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</si>
  <si>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</si>
  <si>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</si>
  <si>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</si>
  <si>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</si>
  <si>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</si>
  <si>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</si>
  <si>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</si>
  <si>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</si>
  <si>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</si>
  <si>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</si>
  <si>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</si>
  <si>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</si>
  <si>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</si>
  <si>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</si>
  <si>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</si>
  <si>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</si>
  <si>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</si>
  <si>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</si>
  <si>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</si>
  <si>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</si>
  <si>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</si>
  <si>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</si>
  <si>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</si>
  <si>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</si>
  <si>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</si>
  <si>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</si>
  <si>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</si>
  <si>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</si>
  <si>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</si>
  <si>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</si>
  <si>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</si>
  <si>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</si>
  <si>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</si>
  <si>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</si>
  <si>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</si>
  <si>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</si>
  <si>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</si>
  <si>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</si>
  <si>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</si>
  <si>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</si>
  <si>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</si>
  <si>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</si>
  <si>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</si>
  <si>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</si>
  <si>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</si>
  <si>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</si>
  <si>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</si>
  <si>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</si>
  <si>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</si>
  <si>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</si>
  <si>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</si>
  <si>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</si>
  <si>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</si>
  <si>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</si>
  <si>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</si>
  <si>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</si>
  <si>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</si>
  <si>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</si>
  <si>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</si>
  <si>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</si>
  <si>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</si>
  <si>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</si>
  <si>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</si>
  <si>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</si>
  <si>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</si>
  <si>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</si>
  <si>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</si>
  <si>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</si>
  <si>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</si>
  <si>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</si>
  <si>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</si>
  <si>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</si>
  <si>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</si>
  <si>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</si>
  <si>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</si>
  <si>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</si>
  <si>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</si>
  <si>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</si>
  <si>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</si>
  <si>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</si>
  <si>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</si>
  <si>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</si>
  <si>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</si>
  <si>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</si>
  <si>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</si>
  <si>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</si>
  <si>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</si>
  <si>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</si>
  <si>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</si>
  <si>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</si>
  <si>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</si>
  <si>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</si>
  <si>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</si>
  <si>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</si>
  <si>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</si>
  <si>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</si>
  <si>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</si>
  <si>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</si>
  <si>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</si>
  <si>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</si>
  <si>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</si>
  <si>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</si>
  <si>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</si>
  <si>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</si>
  <si>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</si>
  <si>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</si>
  <si>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</si>
  <si>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</si>
  <si>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</si>
  <si>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</si>
  <si>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</si>
  <si>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</si>
  <si>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</si>
  <si>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</si>
  <si>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</si>
  <si>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</si>
  <si>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</si>
  <si>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</si>
  <si>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</si>
  <si>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</si>
  <si>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</si>
  <si>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</si>
  <si>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</si>
  <si>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</si>
  <si>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</si>
  <si>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</si>
  <si>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</si>
  <si>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</si>
  <si>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</si>
  <si>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</si>
  <si>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</si>
  <si>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</si>
  <si>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</si>
  <si>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</si>
  <si>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</si>
  <si>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</si>
  <si>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</si>
  <si>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</si>
  <si>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</si>
  <si>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</si>
  <si>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</si>
  <si>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</si>
  <si>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</si>
  <si>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</si>
  <si>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</si>
  <si>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</si>
  <si>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</si>
  <si>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</si>
  <si>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</si>
  <si>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</si>
  <si>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</si>
  <si>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</si>
  <si>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</si>
  <si>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</si>
  <si>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</si>
  <si>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</si>
  <si>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</si>
  <si>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</si>
  <si>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</si>
  <si>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</si>
  <si>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</si>
  <si>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</si>
  <si>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</si>
  <si>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</si>
  <si>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</si>
  <si>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</si>
  <si>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</si>
  <si>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</si>
  <si>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</si>
  <si>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</si>
  <si>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</si>
  <si>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</si>
  <si>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</si>
  <si>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</si>
  <si>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</si>
  <si>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</si>
  <si>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</si>
  <si>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</si>
  <si>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</si>
  <si>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</si>
  <si>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</si>
  <si>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</si>
  <si>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</si>
  <si>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</si>
  <si>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</si>
  <si>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</si>
  <si>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</si>
  <si>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</si>
  <si>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</si>
  <si>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</si>
  <si>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</si>
  <si>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</si>
  <si>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</si>
  <si>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</si>
  <si>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</si>
  <si>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</si>
  <si>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</si>
  <si>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</si>
  <si>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</si>
  <si>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</si>
  <si>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</si>
  <si>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</si>
  <si>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</si>
  <si>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</si>
  <si>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</si>
  <si>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</si>
  <si>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</si>
  <si>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</si>
  <si>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</si>
  <si>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</si>
  <si>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</si>
  <si>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</si>
  <si>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</si>
  <si>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</si>
  <si>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</si>
  <si>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</si>
  <si>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</si>
  <si>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</si>
  <si>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</si>
  <si>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</si>
  <si>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</si>
  <si>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</si>
  <si>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</si>
  <si>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</si>
  <si>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</si>
  <si>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</si>
  <si>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</si>
  <si>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</si>
  <si>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</si>
  <si>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</si>
  <si>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</si>
  <si>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</si>
  <si>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</si>
  <si>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</si>
  <si>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</si>
  <si>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</si>
  <si>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</si>
  <si>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</si>
  <si>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</si>
  <si>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</si>
  <si>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</si>
  <si>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</si>
  <si>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</si>
  <si>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</si>
  <si>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</si>
  <si>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</si>
  <si>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</si>
  <si>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</si>
  <si>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</si>
  <si>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</si>
  <si>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</si>
  <si>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</si>
  <si>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</si>
  <si>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</si>
  <si>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</si>
  <si>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</si>
  <si>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</si>
  <si>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</si>
  <si>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</si>
  <si>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</si>
  <si>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</si>
  <si>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</si>
  <si>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</si>
  <si>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</si>
  <si>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</si>
  <si>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</si>
  <si>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</si>
  <si>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</si>
  <si>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</si>
  <si>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</si>
  <si>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</si>
  <si>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</si>
  <si>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</si>
  <si>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</si>
  <si>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</si>
  <si>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</si>
  <si>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</si>
  <si>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</si>
  <si>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</si>
  <si>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</si>
  <si>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</si>
  <si>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</si>
  <si>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</si>
  <si>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</si>
  <si>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</si>
  <si>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</si>
  <si>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</si>
  <si>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</si>
  <si>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</si>
  <si>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</si>
  <si>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</si>
  <si>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</si>
  <si>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</si>
  <si>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</si>
  <si>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</si>
  <si>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</si>
  <si>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</si>
  <si>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</si>
  <si>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</si>
  <si>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</si>
  <si>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</si>
  <si>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</si>
  <si>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</si>
  <si>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</si>
  <si>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</si>
  <si>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</si>
  <si>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</si>
  <si>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</si>
  <si>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</si>
  <si>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</si>
  <si>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</si>
  <si>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</si>
  <si>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</si>
  <si>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</si>
  <si>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</si>
  <si>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</si>
  <si>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</si>
  <si>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</si>
  <si>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</si>
  <si>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</si>
  <si>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</si>
  <si>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</si>
  <si>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</si>
  <si>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</si>
  <si>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</si>
  <si>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</si>
  <si>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</si>
  <si>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</si>
  <si>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</si>
  <si>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</si>
  <si>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</si>
  <si>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</si>
  <si>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</si>
  <si>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</si>
  <si>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</si>
  <si>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</si>
  <si>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</si>
  <si>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</si>
  <si>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</si>
  <si>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</si>
  <si>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</si>
  <si>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</si>
  <si>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</si>
  <si>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</si>
  <si>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</si>
  <si>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</si>
  <si>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</si>
  <si>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</si>
  <si>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</si>
  <si>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</si>
  <si>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</si>
  <si>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</si>
  <si>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</si>
  <si>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</si>
  <si>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</si>
  <si>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</si>
  <si>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</si>
  <si>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</si>
  <si>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</si>
  <si>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</si>
  <si>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</si>
  <si>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</si>
  <si>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</si>
  <si>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</si>
  <si>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</si>
  <si>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</si>
  <si>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</si>
  <si>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</si>
  <si>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</si>
  <si>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</si>
  <si>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</si>
  <si>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</si>
  <si>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</si>
  <si>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</si>
  <si>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</si>
  <si>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</si>
  <si>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</si>
  <si>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</si>
  <si>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</si>
  <si>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</si>
  <si>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</si>
  <si>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</si>
  <si>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</si>
  <si>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</si>
  <si>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</si>
  <si>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</si>
  <si>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</si>
  <si>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</si>
  <si>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</si>
  <si>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</si>
  <si>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</si>
  <si>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</si>
  <si>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</si>
  <si>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</si>
  <si>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</si>
  <si>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</si>
  <si>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</si>
  <si>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</si>
  <si>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</si>
  <si>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</si>
  <si>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</si>
  <si>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</si>
  <si>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</si>
  <si>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</si>
  <si>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</si>
  <si>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</si>
  <si>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</si>
  <si>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</si>
  <si>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</si>
  <si>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</si>
  <si>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</si>
  <si>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</si>
  <si>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</si>
  <si>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</si>
  <si>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</si>
  <si>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</si>
  <si>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</si>
  <si>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</si>
  <si>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</si>
  <si>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</si>
  <si>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</si>
  <si>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</si>
  <si>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</si>
  <si>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</si>
  <si>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</si>
  <si>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</si>
  <si>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</si>
  <si>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</si>
  <si>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</si>
  <si>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</si>
  <si>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</si>
  <si>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</si>
  <si>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</si>
  <si>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</si>
  <si>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</si>
  <si>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</si>
  <si>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</si>
  <si>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</si>
  <si>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</si>
  <si>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</si>
  <si>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</si>
  <si>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</si>
  <si>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</si>
  <si>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</si>
  <si>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</si>
  <si>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</si>
  <si>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</si>
  <si>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</si>
  <si>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</si>
  <si>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</si>
  <si>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</si>
  <si>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</si>
  <si>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</si>
  <si>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</si>
  <si>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</si>
  <si>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</si>
  <si>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</si>
  <si>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</si>
  <si>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</si>
  <si>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</si>
  <si>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</si>
  <si>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</si>
  <si>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</si>
  <si>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</si>
  <si>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</si>
  <si>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</si>
  <si>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</si>
  <si>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</si>
  <si>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</si>
  <si>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</si>
  <si>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</si>
  <si>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</si>
  <si>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</si>
  <si>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</si>
  <si>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</si>
  <si>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</si>
  <si>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</si>
  <si>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</si>
  <si>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</si>
  <si>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</si>
  <si>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</si>
  <si>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</si>
  <si>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</si>
  <si>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</si>
  <si>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</si>
  <si>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</si>
  <si>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</si>
  <si>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</si>
  <si>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</si>
  <si>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</si>
  <si>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</si>
  <si>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</si>
  <si>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</si>
  <si>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</si>
  <si>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</si>
  <si>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</si>
  <si>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</si>
  <si>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</si>
  <si>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</si>
  <si>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</si>
  <si>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</si>
  <si>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</si>
  <si>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</si>
  <si>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</si>
  <si>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</si>
  <si>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</si>
  <si>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</si>
  <si>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</si>
  <si>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</si>
  <si>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</si>
  <si>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</si>
  <si>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</si>
  <si>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</si>
  <si>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</si>
  <si>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</si>
  <si>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</si>
  <si>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</si>
  <si>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</si>
  <si>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</si>
  <si>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</si>
  <si>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</si>
  <si>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</si>
  <si>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</si>
  <si>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</si>
  <si>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</si>
  <si>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</si>
  <si>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</si>
  <si>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</si>
  <si>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</si>
  <si>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</si>
  <si>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</si>
  <si>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</si>
  <si>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</si>
  <si>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</si>
  <si>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</si>
  <si>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</si>
  <si>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</si>
  <si>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</si>
  <si>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</si>
  <si>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</si>
  <si>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</si>
  <si>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</si>
  <si>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</si>
  <si>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</si>
  <si>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</si>
  <si>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</si>
  <si>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</si>
  <si>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</si>
  <si>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</si>
  <si>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</si>
  <si>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</si>
  <si>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</si>
  <si>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</si>
  <si>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</si>
  <si>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</si>
  <si>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</si>
  <si>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</si>
  <si>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</si>
  <si>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</si>
  <si>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</si>
  <si>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</si>
  <si>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</si>
  <si>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</si>
  <si>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</si>
  <si>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</si>
  <si>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</si>
  <si>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</si>
  <si>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</si>
  <si>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</si>
  <si>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</si>
  <si>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</si>
  <si>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</si>
  <si>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</si>
  <si>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</si>
  <si>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</si>
  <si>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</si>
  <si>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</si>
  <si>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</si>
  <si>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</si>
  <si>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</si>
  <si>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</si>
  <si>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</si>
  <si>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</si>
  <si>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</si>
  <si>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</si>
  <si>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</si>
  <si>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</si>
  <si>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</si>
  <si>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</si>
  <si>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</si>
  <si>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</si>
  <si>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</si>
  <si>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</si>
  <si>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</si>
  <si>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</si>
  <si>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</si>
  <si>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</si>
  <si>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</si>
  <si>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</si>
  <si>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</si>
  <si>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</si>
  <si>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</si>
  <si>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</si>
  <si>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</si>
  <si>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</si>
  <si>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</si>
  <si>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</si>
  <si>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</si>
  <si>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</si>
  <si>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</si>
  <si>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</si>
  <si>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</si>
  <si>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</si>
  <si>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</si>
  <si>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</si>
  <si>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</si>
  <si>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</si>
  <si>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</si>
  <si>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</si>
  <si>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</si>
  <si>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</si>
  <si>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</si>
  <si>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</si>
  <si>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</si>
  <si>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</si>
  <si>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</si>
  <si>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</si>
  <si>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</si>
  <si>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</si>
  <si>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</si>
  <si>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</si>
  <si>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</si>
  <si>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</si>
  <si>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</si>
  <si>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</si>
  <si>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</si>
  <si>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</si>
  <si>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</si>
  <si>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</si>
  <si>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</si>
  <si>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</si>
  <si>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</si>
  <si>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</si>
  <si>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</si>
  <si>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</si>
  <si>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</si>
  <si>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</si>
  <si>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</si>
  <si>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</si>
  <si>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</si>
  <si>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</si>
  <si>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</si>
  <si>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</si>
  <si>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</si>
  <si>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</si>
  <si>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</si>
  <si>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</si>
  <si>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</si>
  <si>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</si>
  <si>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</si>
  <si>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</si>
  <si>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</si>
  <si>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</si>
  <si>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</si>
  <si>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</si>
  <si>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</si>
  <si>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</si>
  <si>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</si>
  <si>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</si>
  <si>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</si>
  <si>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</si>
  <si>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</si>
  <si>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</si>
  <si>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</si>
  <si>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</si>
  <si>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</si>
  <si>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</si>
  <si>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</si>
  <si>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</si>
  <si>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</si>
  <si>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</si>
  <si>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</si>
  <si>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</si>
  <si>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</si>
  <si>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</si>
  <si>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</si>
  <si>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</si>
  <si>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</si>
  <si>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</si>
  <si>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</si>
  <si>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</si>
  <si>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</si>
  <si>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</si>
  <si>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</si>
  <si>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</si>
  <si>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</si>
  <si>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</si>
  <si>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</si>
  <si>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</si>
  <si>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</si>
  <si>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</si>
  <si>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</si>
  <si>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</si>
  <si>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</si>
  <si>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</si>
  <si>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</si>
  <si>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</si>
  <si>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</si>
  <si>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</si>
  <si>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</si>
  <si>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</si>
  <si>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</si>
  <si>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</si>
  <si>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</si>
  <si>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</si>
  <si>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</si>
  <si>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</si>
  <si>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</si>
  <si>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</si>
  <si>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</si>
  <si>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</si>
  <si>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</si>
  <si>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</si>
  <si>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</si>
  <si>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</si>
  <si>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</si>
  <si>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</si>
  <si>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</si>
  <si>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</si>
  <si>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</si>
  <si>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</si>
  <si>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</si>
  <si>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</si>
  <si>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</si>
  <si>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</si>
  <si>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</si>
  <si>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</si>
  <si>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</si>
  <si>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</si>
  <si>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</si>
  <si>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</si>
  <si>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</si>
  <si>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</si>
  <si>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</si>
  <si>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</si>
  <si>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</si>
  <si>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</si>
  <si>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</si>
  <si>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</si>
  <si>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</si>
  <si>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</si>
  <si>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</si>
  <si>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</si>
  <si>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</si>
  <si>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</si>
  <si>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</si>
  <si>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</si>
  <si>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</si>
  <si>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</si>
  <si>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</si>
  <si>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</si>
  <si>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</si>
  <si>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</si>
  <si>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</si>
  <si>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</si>
  <si>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</si>
  <si>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</si>
  <si>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</si>
  <si>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</si>
  <si>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</si>
  <si>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</si>
  <si>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</si>
  <si>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</si>
  <si>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</si>
  <si>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</si>
  <si>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</si>
  <si>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</si>
  <si>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</si>
  <si>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</si>
  <si>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</si>
  <si>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</si>
  <si>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</si>
  <si>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</si>
  <si>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</si>
  <si>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</si>
  <si>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</si>
  <si>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</si>
  <si>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</si>
  <si>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</si>
  <si>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</si>
  <si>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</si>
  <si>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</si>
  <si>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</si>
  <si>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</si>
  <si>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</si>
  <si>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</si>
  <si>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</si>
  <si>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</si>
  <si>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</si>
  <si>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</si>
  <si>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</si>
  <si>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</si>
  <si>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</si>
  <si>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</si>
  <si>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</si>
  <si>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</si>
  <si>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</si>
  <si>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</si>
  <si>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</si>
  <si>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</si>
  <si>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</si>
  <si>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</si>
  <si>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</si>
  <si>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</si>
  <si>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</si>
  <si>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</si>
  <si>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</si>
  <si>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</si>
  <si>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</si>
  <si>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</si>
  <si>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</si>
  <si>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</si>
  <si>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</si>
  <si>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</si>
  <si>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</si>
  <si>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</si>
  <si>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</si>
  <si>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</si>
  <si>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</si>
  <si>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</si>
  <si>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</si>
  <si>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</si>
  <si>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</si>
  <si>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</si>
  <si>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</si>
  <si>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</si>
  <si>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</si>
  <si>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</si>
  <si>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</si>
  <si>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</si>
  <si>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</si>
  <si>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</si>
  <si>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</si>
  <si>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</si>
  <si>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</si>
  <si>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</si>
  <si>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</si>
  <si>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</si>
  <si>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</si>
  <si>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</si>
  <si>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</si>
  <si>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</si>
  <si>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</si>
  <si>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</si>
  <si>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</si>
  <si>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</si>
  <si>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</si>
  <si>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</si>
  <si>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</si>
  <si>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</si>
  <si>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</si>
  <si>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</si>
  <si>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</si>
  <si>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</si>
  <si>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</si>
  <si>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</si>
  <si>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</si>
  <si>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</si>
  <si>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</si>
  <si>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</si>
  <si>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</si>
  <si>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</si>
  <si>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</si>
  <si>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</si>
  <si>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</si>
  <si>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</si>
  <si>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</si>
  <si>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</si>
  <si>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</si>
  <si>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</si>
  <si>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</si>
  <si>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</si>
  <si>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</si>
  <si>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</si>
  <si>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</si>
  <si>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</si>
  <si>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</si>
  <si>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</si>
  <si>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</si>
  <si>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</si>
  <si>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</si>
  <si>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</si>
  <si>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</si>
  <si>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</si>
  <si>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</si>
  <si>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</si>
  <si>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</si>
  <si>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</si>
  <si>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</si>
  <si>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</si>
  <si>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</si>
  <si>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</si>
  <si>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</si>
  <si>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</si>
  <si>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</si>
  <si>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</si>
  <si>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</si>
  <si>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</si>
  <si>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</si>
  <si>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</si>
  <si>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</si>
  <si>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</si>
  <si>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</si>
  <si>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</si>
  <si>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</si>
  <si>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</si>
  <si>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</si>
  <si>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</si>
  <si>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</si>
  <si>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</si>
  <si>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</si>
  <si>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</si>
  <si>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</si>
  <si>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</si>
  <si>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</si>
  <si>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</si>
  <si>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</si>
  <si>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</si>
  <si>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</si>
  <si>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</si>
  <si>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</si>
  <si>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</si>
  <si>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</si>
  <si>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</si>
  <si>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</si>
  <si>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</si>
  <si>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</si>
  <si>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</si>
  <si>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</si>
  <si>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</si>
  <si>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</si>
  <si>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</si>
  <si>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</si>
  <si>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</si>
  <si>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</si>
  <si>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</si>
  <si>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</si>
  <si>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</si>
  <si>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</si>
  <si>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</si>
  <si>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</si>
  <si>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</si>
  <si>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</si>
  <si>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</si>
  <si>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</si>
  <si>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</si>
  <si>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</si>
  <si>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</si>
  <si>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</si>
  <si>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</si>
  <si>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</si>
  <si>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</si>
  <si>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</si>
  <si>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</si>
  <si>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</si>
  <si>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</si>
  <si>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</si>
  <si>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</si>
  <si>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</si>
  <si>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</si>
  <si>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</si>
  <si>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</si>
  <si>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</si>
  <si>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</si>
  <si>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</si>
  <si>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</si>
  <si>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</si>
  <si>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</si>
  <si>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</si>
  <si>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</si>
  <si>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</si>
  <si>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</si>
  <si>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</si>
  <si>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</si>
  <si>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</si>
  <si>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</si>
  <si>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</si>
  <si>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</si>
  <si>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</si>
  <si>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</si>
  <si>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</si>
  <si>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</si>
  <si>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</si>
  <si>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</si>
  <si>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</si>
  <si>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</si>
  <si>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</si>
  <si>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</si>
  <si>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</si>
  <si>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</si>
  <si>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</si>
  <si>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</si>
  <si>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</si>
  <si>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</si>
  <si>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</si>
  <si>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</si>
  <si>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</si>
  <si>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</si>
  <si>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</si>
  <si>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</si>
  <si>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</si>
  <si>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</si>
  <si>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</si>
  <si>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</si>
  <si>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</si>
  <si>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</si>
  <si>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</si>
  <si>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</si>
  <si>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</si>
  <si>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</si>
  <si>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</si>
  <si>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</si>
  <si>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</si>
  <si>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</si>
  <si>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</si>
  <si>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</si>
  <si>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</si>
  <si>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</si>
  <si>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</si>
  <si>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</si>
  <si>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</si>
  <si>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</si>
  <si>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</si>
  <si>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</si>
  <si>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</si>
  <si>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</si>
  <si>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</si>
  <si>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</si>
  <si>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</si>
  <si>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</si>
  <si>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</si>
  <si>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</si>
  <si>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</si>
  <si>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</si>
  <si>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</si>
  <si>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</si>
  <si>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</si>
  <si>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</si>
  <si>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</si>
  <si>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</si>
  <si>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</si>
  <si>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</si>
  <si>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</si>
  <si>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</si>
  <si>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</si>
  <si>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</si>
  <si>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</si>
  <si>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</si>
  <si>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</si>
  <si>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</si>
  <si>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</si>
  <si>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</si>
  <si>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</si>
  <si>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</si>
  <si>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</si>
  <si>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</si>
  <si>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</si>
  <si>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</si>
  <si>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</si>
  <si>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</si>
  <si>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</si>
  <si>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</si>
  <si>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</si>
  <si>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</si>
  <si>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</si>
  <si>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</si>
  <si>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</si>
  <si>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</si>
  <si>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</si>
  <si>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</si>
  <si>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</si>
  <si>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</si>
  <si>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</si>
  <si>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</si>
  <si>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</si>
  <si>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</si>
  <si>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</si>
  <si>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</si>
  <si>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</si>
  <si>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</si>
  <si>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</si>
  <si>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</si>
  <si>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</si>
  <si>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</si>
  <si>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</si>
  <si>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</si>
  <si>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</si>
  <si>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</si>
  <si>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</si>
  <si>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</si>
  <si>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</si>
  <si>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</si>
  <si>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</si>
  <si>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</si>
  <si>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</si>
  <si>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</si>
  <si>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</si>
  <si>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</si>
  <si>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</si>
  <si>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</si>
  <si>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</si>
  <si>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</si>
  <si>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</si>
  <si>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</si>
  <si>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</si>
  <si>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</si>
  <si>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</si>
  <si>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</si>
  <si>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</si>
  <si>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</si>
  <si>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</si>
  <si>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</si>
  <si>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</si>
  <si>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</si>
  <si>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</si>
  <si>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</si>
  <si>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</si>
  <si>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</si>
  <si>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</si>
  <si>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</si>
  <si>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</si>
  <si>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</si>
  <si>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</si>
  <si>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</si>
  <si>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</si>
  <si>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</si>
  <si>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</si>
  <si>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</si>
  <si>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</si>
  <si>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</si>
  <si>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</si>
  <si>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</si>
  <si>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</si>
  <si>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</si>
  <si>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</si>
  <si>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</si>
  <si>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</si>
  <si>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</si>
  <si>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</si>
  <si>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</si>
  <si>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</si>
  <si>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</si>
  <si>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</si>
  <si>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</si>
  <si>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</si>
  <si>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</si>
  <si>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</si>
  <si>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</si>
  <si>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</si>
  <si>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</si>
  <si>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</si>
  <si>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</si>
  <si>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</si>
  <si>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</si>
  <si>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</si>
  <si>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</si>
  <si>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</si>
  <si>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</si>
  <si>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</si>
  <si>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</si>
  <si>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</si>
  <si>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</si>
  <si>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</si>
  <si>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</si>
  <si>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</si>
  <si>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</si>
  <si>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</si>
  <si>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</si>
  <si>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</si>
  <si>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</si>
  <si>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</si>
  <si>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</si>
  <si>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</si>
  <si>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</si>
  <si>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</si>
  <si>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</si>
  <si>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</si>
  <si>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</si>
  <si>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</si>
  <si>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</si>
  <si>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</si>
  <si>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</si>
  <si>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</si>
  <si>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</si>
  <si>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</si>
  <si>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</si>
  <si>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</si>
  <si>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</si>
  <si>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</si>
  <si>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</si>
  <si>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</si>
  <si>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</si>
  <si>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</si>
  <si>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</si>
  <si>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</si>
  <si>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</si>
  <si>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</si>
  <si>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</si>
  <si>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</si>
  <si>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</si>
  <si>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</si>
  <si>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</si>
  <si>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</si>
  <si>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</si>
  <si>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</si>
  <si>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</si>
  <si>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</si>
  <si>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</si>
  <si>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</si>
  <si>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</si>
  <si>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</si>
  <si>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</si>
  <si>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</si>
  <si>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</si>
  <si>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</si>
  <si>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</si>
  <si>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</si>
  <si>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</si>
  <si>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</si>
  <si>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</si>
  <si>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</si>
  <si>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</si>
  <si>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</si>
  <si>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</si>
  <si>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</si>
  <si>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</si>
  <si>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</si>
  <si>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</si>
  <si>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</si>
  <si>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</si>
  <si>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</si>
  <si>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</si>
  <si>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</si>
  <si>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</si>
  <si>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</si>
  <si>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</si>
  <si>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</si>
  <si>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</si>
  <si>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</si>
  <si>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</si>
  <si>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</si>
  <si>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</si>
  <si>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</si>
  <si>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</si>
  <si>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</si>
  <si>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</si>
  <si>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</si>
  <si>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</si>
  <si>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</si>
  <si>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</si>
  <si>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</si>
  <si>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</si>
  <si>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</si>
  <si>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</si>
  <si>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</si>
  <si>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</si>
  <si>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</si>
  <si>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</si>
  <si>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</si>
  <si>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</si>
  <si>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</si>
  <si>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</si>
  <si>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</si>
  <si>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</si>
  <si>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</si>
  <si>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</si>
  <si>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</si>
  <si>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</si>
  <si>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</si>
  <si>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</si>
  <si>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</si>
  <si>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</si>
  <si>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</si>
  <si>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</si>
  <si>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</si>
  <si>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</si>
  <si>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</si>
  <si>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</si>
  <si>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</si>
  <si>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</si>
  <si>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</si>
  <si>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</si>
  <si>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</si>
  <si>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</si>
  <si>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</si>
  <si>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</si>
  <si>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</si>
  <si>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</si>
  <si>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</si>
  <si>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</si>
  <si>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</si>
  <si>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</si>
  <si>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</si>
  <si>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</si>
  <si>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</si>
  <si>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</si>
  <si>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</si>
  <si>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</si>
  <si>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</si>
  <si>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</si>
  <si>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</si>
  <si>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</si>
  <si>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</si>
  <si>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</si>
  <si>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</si>
  <si>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</si>
  <si>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</si>
  <si>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</si>
  <si>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</si>
  <si>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</si>
  <si>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</si>
  <si>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</si>
  <si>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</si>
  <si>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</si>
  <si>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</si>
  <si>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</si>
  <si>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</si>
  <si>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</si>
  <si>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</si>
  <si>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</si>
  <si>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</si>
  <si>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</si>
  <si>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</si>
  <si>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</si>
  <si>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</si>
  <si>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</si>
  <si>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</si>
  <si>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</si>
  <si>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</si>
  <si>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</si>
  <si>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</si>
  <si>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</si>
  <si>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</si>
  <si>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</si>
  <si>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</si>
  <si>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</si>
  <si>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</si>
  <si>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</si>
  <si>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</si>
  <si>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</si>
  <si>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</si>
  <si>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</si>
  <si>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</si>
  <si>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</si>
  <si>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</si>
  <si>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</si>
  <si>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</si>
  <si>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</si>
  <si>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</si>
  <si>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</si>
  <si>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</si>
  <si>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</si>
  <si>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</si>
  <si>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</si>
  <si>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</si>
  <si>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</si>
  <si>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</si>
  <si>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</si>
  <si>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</si>
  <si>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</si>
  <si>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</si>
  <si>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</si>
  <si>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</si>
  <si>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</si>
  <si>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</si>
  <si>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</si>
  <si>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</si>
  <si>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</si>
  <si>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</si>
  <si>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</si>
  <si>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</si>
  <si>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</si>
  <si>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</si>
  <si>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</si>
  <si>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</si>
  <si>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</si>
  <si>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</si>
  <si>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</si>
  <si>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</si>
  <si>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</si>
  <si>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</si>
  <si>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</si>
  <si>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</si>
  <si>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</si>
  <si>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</si>
  <si>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</si>
  <si>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</si>
  <si>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</si>
  <si>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</si>
  <si>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</si>
  <si>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</si>
  <si>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</si>
  <si>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</si>
  <si>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</si>
  <si>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</si>
  <si>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</si>
  <si>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</si>
  <si>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</si>
  <si>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</si>
  <si>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</si>
  <si>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</si>
  <si>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</si>
  <si>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</si>
  <si>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</si>
  <si>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</si>
  <si>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</si>
  <si>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</si>
  <si>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</si>
  <si>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</si>
  <si>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</si>
  <si>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</si>
  <si>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</si>
  <si>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</si>
  <si>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</si>
  <si>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</si>
  <si>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</si>
  <si>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</si>
  <si>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</si>
  <si>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</si>
  <si>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</si>
  <si>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</si>
  <si>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</si>
  <si>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</si>
  <si>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</si>
  <si>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</si>
  <si>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</si>
  <si>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</si>
  <si>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</si>
  <si>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</si>
  <si>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</si>
  <si>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</si>
  <si>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</si>
  <si>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</si>
  <si>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</si>
  <si>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</si>
  <si>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</si>
  <si>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</si>
  <si>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</si>
  <si>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</si>
  <si>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</si>
  <si>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</si>
  <si>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</si>
  <si>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</si>
  <si>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</si>
  <si>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</si>
  <si>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</si>
  <si>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</si>
  <si>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</si>
  <si>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</si>
  <si>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</si>
  <si>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</si>
  <si>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</si>
  <si>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</si>
  <si>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</si>
  <si>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</si>
  <si>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</si>
  <si>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</si>
  <si>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</si>
  <si>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</si>
  <si>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</si>
  <si>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</si>
  <si>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</si>
  <si>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</si>
  <si>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</si>
  <si>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</si>
  <si>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</si>
  <si>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</si>
  <si>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</si>
  <si>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</si>
  <si>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</si>
  <si>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</si>
  <si>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</si>
  <si>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</si>
  <si>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</si>
  <si>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</si>
  <si>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</si>
  <si>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</si>
  <si>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</si>
  <si>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</si>
  <si>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</si>
  <si>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</si>
  <si>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</si>
  <si>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</si>
  <si>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</si>
  <si>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</si>
  <si>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</si>
  <si>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</si>
  <si>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</si>
  <si>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</si>
  <si>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</si>
  <si>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</si>
  <si>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</si>
  <si>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</si>
  <si>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</si>
  <si>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</si>
  <si>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</si>
  <si>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</si>
  <si>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</si>
  <si>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</si>
  <si>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</si>
  <si>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</si>
  <si>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</si>
  <si>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</si>
  <si>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</si>
  <si>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</si>
  <si>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</si>
  <si>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</si>
  <si>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</si>
  <si>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</si>
  <si>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</si>
  <si>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</si>
  <si>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</si>
  <si>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</si>
  <si>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</si>
  <si>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</si>
  <si>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</si>
  <si>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</si>
  <si>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</si>
  <si>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</si>
  <si>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</si>
  <si>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</si>
  <si>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</si>
  <si>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</si>
  <si>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</si>
  <si>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</si>
  <si>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</si>
  <si>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</si>
  <si>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</si>
  <si>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</si>
  <si>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</si>
  <si>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</si>
  <si>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</si>
  <si>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</si>
  <si>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</si>
  <si>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</si>
  <si>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</si>
  <si>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</si>
  <si>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</si>
  <si>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</si>
  <si>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</si>
  <si>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</si>
  <si>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</si>
  <si>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</si>
  <si>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</si>
  <si>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</si>
  <si>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</si>
  <si>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</si>
  <si>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</si>
  <si>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</si>
  <si>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</si>
  <si>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</si>
  <si>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</si>
  <si>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</si>
  <si>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</si>
  <si>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</si>
  <si>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</si>
  <si>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</si>
  <si>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</si>
  <si>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</si>
  <si>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</si>
  <si>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</si>
  <si>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</si>
  <si>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</si>
  <si>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</si>
  <si>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</si>
  <si>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</si>
  <si>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</si>
  <si>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</si>
  <si>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</si>
  <si>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</si>
  <si>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</si>
  <si>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</si>
  <si>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</si>
  <si>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</si>
  <si>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</si>
  <si>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</si>
  <si>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</si>
  <si>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</si>
  <si>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</si>
  <si>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</si>
  <si>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</si>
  <si>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</si>
  <si>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</si>
  <si>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</si>
  <si>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</si>
  <si>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</si>
  <si>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</si>
  <si>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</si>
  <si>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</si>
  <si>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</si>
  <si>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</si>
  <si>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</si>
  <si>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</si>
  <si>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</si>
  <si>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</si>
  <si>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</si>
  <si>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</si>
  <si>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</si>
  <si>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</si>
  <si>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</si>
  <si>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</si>
  <si>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</si>
  <si>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</si>
  <si>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</si>
  <si>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</si>
  <si>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</si>
  <si>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</si>
  <si>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</si>
  <si>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</si>
  <si>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</si>
  <si>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</si>
  <si>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</si>
  <si>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</si>
  <si>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</si>
  <si>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</si>
  <si>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</si>
  <si>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</si>
  <si>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</si>
  <si>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</si>
  <si>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</si>
  <si>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</si>
  <si>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</si>
  <si>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</si>
  <si>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</si>
  <si>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</si>
  <si>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</si>
  <si>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</si>
  <si>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</si>
  <si>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</si>
  <si>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</si>
  <si>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</si>
  <si>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</si>
  <si>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</si>
  <si>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</si>
  <si>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</si>
  <si>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</si>
  <si>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</si>
  <si>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</si>
  <si>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</si>
  <si>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</si>
  <si>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</si>
  <si>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</si>
  <si>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</si>
  <si>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</si>
  <si>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</si>
  <si>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</si>
  <si>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</si>
  <si>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</si>
  <si>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</si>
  <si>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</si>
  <si>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</si>
  <si>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</si>
  <si>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</si>
  <si>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</si>
  <si>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</si>
  <si>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</si>
  <si>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</si>
  <si>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</si>
  <si>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</si>
  <si>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</si>
  <si>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</si>
  <si>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</si>
  <si>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</si>
  <si>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</si>
  <si>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</si>
  <si>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</si>
  <si>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</si>
  <si>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</si>
  <si>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</si>
  <si>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</si>
  <si>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</si>
  <si>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</si>
  <si>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</si>
  <si>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</si>
  <si>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</si>
  <si>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</si>
  <si>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</si>
  <si>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</si>
  <si>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</si>
  <si>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</si>
  <si>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</si>
  <si>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</si>
  <si>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</si>
  <si>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</si>
  <si>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</si>
  <si>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</si>
  <si>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</si>
  <si>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</si>
  <si>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</si>
  <si>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</si>
  <si>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</si>
  <si>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</si>
  <si>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</si>
  <si>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</si>
  <si>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</si>
  <si>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</si>
  <si>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</si>
  <si>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</si>
  <si>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</si>
  <si>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</si>
  <si>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</si>
  <si>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</si>
  <si>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</si>
  <si>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</si>
  <si>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</si>
  <si>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</si>
  <si>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</si>
  <si>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</si>
  <si>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</si>
  <si>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</si>
  <si>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</si>
  <si>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</si>
  <si>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</si>
  <si>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</si>
  <si>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</si>
  <si>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</si>
  <si>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</si>
  <si>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</si>
  <si>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</si>
  <si>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</si>
  <si>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</si>
  <si>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</si>
  <si>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</si>
  <si>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</si>
  <si>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</si>
  <si>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</si>
  <si>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</si>
  <si>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</si>
  <si>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</si>
  <si>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</si>
  <si>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</si>
  <si>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</si>
  <si>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</si>
  <si>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</si>
  <si>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</si>
  <si>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</si>
  <si>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</si>
  <si>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</si>
  <si>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</si>
  <si>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</si>
  <si>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</si>
  <si>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</si>
  <si>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</si>
  <si>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</si>
  <si>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</si>
  <si>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</si>
  <si>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</si>
  <si>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</si>
  <si>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</si>
  <si>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</si>
  <si>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</si>
  <si>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</si>
  <si>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</si>
  <si>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</si>
  <si>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</si>
  <si>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</si>
  <si>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</si>
  <si>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</si>
  <si>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</si>
  <si>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</si>
  <si>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</si>
  <si>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</si>
  <si>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</si>
  <si>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</si>
  <si>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</si>
  <si>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</si>
  <si>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</si>
  <si>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</si>
  <si>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</si>
  <si>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</si>
  <si>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</si>
  <si>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</si>
  <si>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</si>
  <si>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</si>
  <si>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</si>
  <si>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</si>
  <si>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</si>
  <si>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</si>
  <si>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</si>
  <si>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</si>
  <si>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</si>
  <si>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</si>
  <si>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</si>
  <si>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</si>
  <si>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</si>
  <si>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</si>
  <si>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</si>
  <si>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</si>
  <si>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</si>
  <si>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</si>
  <si>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</si>
  <si>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</si>
  <si>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</si>
  <si>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</si>
  <si>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</si>
  <si>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</si>
  <si>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</si>
  <si>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</si>
  <si>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</si>
  <si>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</si>
  <si>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</si>
  <si>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</si>
  <si>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</si>
  <si>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</si>
  <si>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</si>
  <si>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</si>
  <si>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</si>
  <si>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</si>
  <si>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</si>
  <si>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</si>
  <si>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</si>
  <si>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</si>
  <si>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</si>
  <si>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</si>
  <si>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</si>
  <si>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</si>
  <si>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</si>
  <si>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</si>
  <si>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</si>
  <si>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</si>
  <si>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</si>
  <si>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</si>
  <si>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</si>
  <si>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</si>
  <si>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</si>
  <si>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</si>
  <si>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</si>
  <si>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</si>
  <si>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</si>
  <si>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</si>
  <si>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</si>
  <si>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</si>
  <si>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</si>
  <si>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</si>
  <si>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</si>
  <si>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</si>
  <si>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</si>
  <si>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</si>
  <si>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</si>
  <si>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</si>
  <si>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</si>
  <si>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</si>
  <si>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</si>
  <si>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</si>
  <si>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</si>
  <si>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</si>
  <si>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</si>
  <si>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</si>
  <si>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</si>
  <si>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</si>
  <si>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</si>
  <si>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</si>
  <si>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</si>
  <si>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</si>
  <si>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</si>
  <si>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</si>
  <si>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</si>
  <si>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</si>
  <si>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</si>
  <si>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</si>
  <si>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</si>
  <si>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</si>
  <si>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</si>
  <si>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</si>
  <si>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</si>
  <si>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</si>
  <si>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</si>
  <si>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</si>
  <si>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</si>
  <si>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</si>
  <si>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</si>
  <si>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</si>
  <si>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</si>
  <si>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</si>
  <si>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</si>
  <si>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</si>
  <si>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</si>
  <si>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</si>
  <si>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</si>
  <si>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</si>
  <si>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</si>
  <si>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</si>
  <si>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</si>
  <si>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</si>
  <si>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</si>
  <si>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</si>
  <si>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</si>
  <si>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</si>
  <si>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</si>
  <si>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</si>
  <si>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</si>
  <si>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</si>
  <si>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</si>
  <si>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</si>
  <si>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</si>
  <si>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</si>
  <si>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</si>
  <si>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</si>
  <si>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</si>
  <si>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</si>
  <si>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</si>
  <si>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</si>
  <si>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</si>
  <si>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</si>
  <si>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</si>
  <si>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</si>
  <si>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</si>
  <si>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</si>
  <si>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</si>
  <si>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</si>
  <si>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</si>
  <si>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</si>
  <si>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</si>
  <si>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</si>
  <si>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</si>
  <si>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</si>
  <si>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</si>
  <si>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</si>
  <si>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</si>
  <si>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</si>
  <si>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</si>
  <si>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</si>
  <si>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</si>
  <si>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</si>
  <si>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</si>
  <si>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</si>
  <si>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</si>
  <si>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</si>
  <si>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</si>
  <si>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</si>
  <si>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</si>
  <si>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</si>
  <si>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</si>
  <si>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</si>
  <si>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</si>
  <si>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</si>
  <si>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</si>
  <si>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</si>
  <si>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</si>
  <si>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</si>
  <si>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</si>
  <si>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</si>
  <si>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</si>
  <si>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</si>
  <si>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</si>
  <si>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</si>
  <si>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</si>
  <si>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</si>
  <si>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</si>
  <si>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</si>
  <si>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</si>
  <si>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</si>
  <si>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</si>
  <si>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</si>
  <si>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</si>
  <si>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</si>
  <si>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</si>
  <si>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</si>
  <si>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</si>
  <si>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</si>
  <si>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</si>
  <si>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</si>
  <si>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</si>
  <si>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</si>
  <si>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</si>
  <si>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</si>
  <si>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</si>
  <si>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</si>
  <si>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</si>
  <si>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</si>
  <si>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</si>
  <si>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</si>
  <si>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</si>
  <si>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</si>
  <si>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</si>
  <si>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</si>
  <si>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</si>
  <si>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</si>
  <si>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</si>
  <si>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</si>
  <si>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</si>
  <si>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</si>
  <si>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</si>
  <si>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</si>
  <si>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</si>
  <si>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</si>
  <si>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</si>
  <si>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</si>
  <si>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</si>
  <si>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</si>
  <si>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</si>
  <si>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</si>
  <si>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</si>
  <si>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</si>
  <si>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</si>
  <si>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</si>
  <si>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</si>
  <si>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</si>
  <si>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</si>
  <si>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</si>
  <si>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</si>
  <si>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</si>
  <si>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</si>
  <si>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</si>
  <si>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</si>
  <si>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</si>
  <si>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</si>
  <si>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</si>
  <si>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</si>
  <si>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</si>
  <si>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</si>
  <si>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</si>
  <si>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</si>
  <si>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</si>
  <si>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</si>
  <si>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</si>
  <si>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</si>
  <si>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</si>
  <si>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</si>
  <si>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</si>
  <si>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</si>
  <si>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</si>
  <si>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</si>
  <si>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</si>
  <si>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</si>
  <si>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</si>
  <si>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</si>
  <si>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</si>
  <si>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</si>
  <si>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</si>
  <si>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</si>
  <si>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</si>
  <si>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</si>
  <si>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</si>
  <si>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</si>
  <si>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</si>
  <si>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</si>
  <si>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</si>
  <si>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</si>
  <si>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</si>
  <si>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</si>
  <si>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</si>
  <si>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</si>
  <si>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</si>
  <si>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</si>
  <si>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</si>
  <si>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</si>
  <si>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</si>
  <si>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</si>
  <si>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</si>
  <si>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</si>
  <si>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</si>
  <si>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</si>
  <si>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</si>
  <si>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</si>
  <si>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</si>
  <si>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</si>
  <si>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</si>
  <si>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</si>
  <si>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</si>
  <si>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</si>
  <si>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</si>
  <si>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</si>
  <si>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</si>
  <si>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</si>
  <si>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</si>
  <si>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</si>
  <si>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</si>
  <si>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</si>
  <si>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</si>
  <si>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</si>
  <si>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</si>
  <si>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</si>
  <si>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</si>
  <si>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</si>
  <si>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</si>
  <si>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</si>
  <si>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</si>
  <si>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</si>
  <si>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</si>
  <si>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</si>
  <si>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</si>
  <si>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</si>
  <si>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</si>
  <si>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</si>
  <si>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</si>
  <si>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</si>
  <si>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</si>
  <si>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</si>
  <si>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</si>
  <si>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</si>
  <si>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</si>
  <si>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</si>
  <si>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</si>
  <si>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</si>
  <si>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</si>
  <si>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</si>
  <si>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</si>
  <si>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</si>
  <si>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</si>
  <si>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</si>
  <si>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</si>
  <si>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</si>
  <si>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</si>
  <si>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</si>
  <si>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</si>
  <si>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</si>
  <si>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</si>
  <si>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</si>
  <si>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</si>
  <si>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</si>
  <si>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</si>
  <si>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</si>
  <si>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</si>
  <si>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</si>
  <si>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</si>
  <si>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</si>
  <si>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</si>
  <si>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</si>
  <si>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</si>
  <si>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</si>
  <si>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</si>
  <si>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</si>
  <si>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</si>
  <si>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</si>
  <si>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</si>
  <si>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</si>
  <si>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</si>
  <si>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</si>
  <si>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</si>
  <si>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</si>
  <si>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</si>
  <si>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</si>
  <si>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</si>
  <si>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</si>
  <si>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</si>
  <si>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</si>
  <si>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</si>
  <si>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</si>
  <si>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</si>
  <si>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</si>
  <si>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</si>
  <si>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</si>
  <si>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</si>
  <si>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</si>
  <si>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</si>
  <si>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</si>
  <si>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</si>
  <si>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</si>
  <si>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</si>
  <si>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</si>
  <si>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</si>
  <si>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</si>
  <si>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</si>
  <si>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</si>
  <si>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</si>
  <si>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</si>
  <si>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</si>
  <si>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</si>
  <si>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</si>
  <si>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</si>
  <si>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</si>
  <si>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</si>
  <si>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</si>
  <si>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</si>
  <si>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</si>
  <si>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</si>
  <si>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</si>
  <si>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</si>
  <si>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</si>
  <si>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</si>
  <si>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</si>
  <si>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</si>
  <si>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</si>
  <si>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</si>
  <si>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</si>
  <si>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</si>
  <si>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</si>
  <si>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</si>
  <si>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</si>
  <si>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</si>
  <si>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</si>
  <si>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</si>
  <si>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</si>
  <si>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</si>
  <si>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</si>
  <si>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</si>
  <si>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</si>
  <si>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</si>
  <si>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</si>
  <si>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</si>
  <si>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</si>
  <si>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</si>
  <si>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</si>
  <si>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</si>
  <si>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</si>
  <si>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</si>
  <si>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</si>
  <si>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</si>
  <si>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</si>
  <si>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</si>
  <si>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</si>
  <si>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</si>
  <si>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</si>
  <si>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</si>
  <si>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</si>
  <si>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</si>
  <si>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</si>
  <si>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</si>
  <si>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</si>
  <si>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</si>
  <si>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</si>
  <si>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</si>
  <si>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</si>
  <si>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</si>
  <si>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</si>
  <si>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</si>
  <si>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</si>
  <si>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</si>
  <si>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</si>
  <si>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</si>
  <si>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</si>
  <si>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</si>
  <si>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</si>
  <si>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</si>
  <si>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</si>
  <si>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</si>
  <si>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</si>
  <si>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</si>
  <si>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</si>
  <si>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</si>
  <si>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</si>
  <si>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</si>
  <si>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</si>
  <si>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</si>
  <si>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</si>
  <si>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</si>
  <si>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</si>
  <si>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</si>
  <si>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</si>
  <si>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</si>
  <si>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</si>
  <si>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</si>
  <si>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</si>
  <si>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</si>
  <si>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</si>
  <si>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</si>
  <si>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</si>
  <si>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</si>
  <si>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</si>
  <si>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</si>
  <si>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</si>
  <si>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</si>
  <si>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</si>
  <si>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</si>
  <si>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</si>
  <si>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</si>
  <si>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</si>
  <si>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</si>
  <si>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</si>
  <si>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</si>
  <si>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</si>
  <si>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</si>
  <si>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</si>
  <si>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</si>
  <si>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</si>
  <si>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</si>
  <si>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</si>
  <si>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</si>
  <si>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</si>
  <si>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</si>
  <si>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</si>
  <si>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</si>
  <si>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</si>
  <si>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</si>
  <si>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</si>
  <si>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</si>
  <si>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</si>
  <si>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</si>
  <si>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</si>
  <si>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</si>
  <si>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</si>
  <si>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</si>
  <si>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</si>
  <si>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</si>
  <si>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</si>
  <si>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</si>
  <si>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</si>
  <si>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</si>
  <si>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</si>
  <si>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</si>
  <si>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</si>
  <si>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</si>
  <si>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</si>
  <si>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</si>
  <si>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</si>
  <si>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</si>
  <si>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</si>
  <si>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</si>
  <si>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</si>
  <si>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</si>
  <si>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</si>
  <si>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</si>
  <si>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</si>
  <si>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</si>
  <si>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</si>
  <si>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</si>
  <si>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</si>
  <si>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</si>
  <si>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</si>
  <si>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</si>
  <si>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</si>
  <si>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</si>
  <si>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</si>
  <si>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</si>
  <si>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</si>
  <si>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</si>
  <si>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</si>
  <si>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</si>
  <si>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</si>
  <si>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</si>
  <si>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</si>
  <si>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</si>
  <si>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</si>
  <si>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</si>
  <si>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</si>
  <si>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</si>
  <si>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</si>
  <si>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</si>
  <si>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</si>
  <si>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</si>
  <si>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</si>
  <si>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</si>
  <si>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</si>
  <si>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</si>
  <si>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</si>
  <si>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</si>
  <si>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</si>
  <si>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</si>
  <si>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</si>
  <si>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</si>
  <si>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</si>
  <si>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</si>
  <si>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</si>
  <si>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</si>
  <si>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</si>
  <si>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</si>
  <si>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</si>
  <si>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</si>
  <si>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</si>
  <si>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</si>
  <si>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</si>
  <si>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</si>
  <si>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</si>
  <si>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</si>
  <si>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</si>
  <si>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</si>
  <si>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</si>
  <si>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</si>
  <si>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</si>
  <si>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</si>
  <si>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</si>
  <si>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</si>
  <si>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</si>
  <si>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</si>
  <si>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</si>
  <si>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</si>
  <si>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</si>
  <si>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</si>
  <si>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</si>
  <si>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</si>
  <si>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</si>
  <si>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</si>
  <si>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</si>
  <si>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</si>
  <si>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</si>
  <si>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</si>
  <si>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</si>
  <si>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</si>
  <si>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</si>
  <si>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</si>
  <si>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</si>
  <si>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</si>
  <si>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</si>
  <si>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</si>
  <si>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</si>
  <si>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</si>
  <si>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</si>
  <si>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</si>
  <si>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</si>
  <si>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</si>
  <si>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</si>
  <si>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</si>
  <si>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</si>
  <si>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</si>
  <si>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</si>
  <si>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</si>
  <si>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</si>
  <si>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</si>
  <si>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</si>
  <si>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</si>
  <si>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</si>
  <si>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</si>
  <si>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</si>
  <si>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</si>
  <si>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</si>
  <si>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</si>
  <si>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</si>
  <si>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</si>
  <si>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</si>
  <si>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</si>
  <si>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</si>
  <si>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</si>
  <si>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</si>
  <si>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</si>
  <si>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</si>
  <si>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</si>
  <si>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</si>
  <si>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</si>
  <si>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</si>
  <si>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</si>
  <si>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</si>
  <si>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</si>
  <si>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</si>
  <si>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</si>
  <si>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</si>
  <si>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</si>
  <si>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</si>
  <si>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</si>
  <si>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</si>
  <si>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</si>
  <si>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</si>
  <si>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</si>
  <si>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</si>
  <si>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</si>
  <si>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</si>
  <si>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</si>
  <si>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</si>
  <si>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</si>
  <si>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</si>
  <si>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</si>
  <si>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</si>
  <si>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</si>
  <si>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</si>
  <si>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</si>
  <si>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</si>
  <si>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</si>
  <si>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</si>
  <si>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</si>
  <si>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</si>
  <si>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</si>
  <si>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</si>
  <si>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</si>
  <si>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</si>
  <si>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</si>
  <si>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</si>
  <si>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</si>
  <si>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</si>
  <si>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</si>
  <si>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</si>
  <si>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</si>
  <si>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</si>
  <si>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</si>
  <si>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</si>
  <si>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</si>
  <si>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</si>
  <si>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</si>
  <si>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</si>
  <si>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</si>
  <si>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</si>
  <si>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</si>
  <si>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</si>
  <si>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</si>
  <si>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</si>
  <si>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</si>
  <si>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</si>
  <si>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</si>
  <si>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</si>
  <si>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</si>
  <si>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</si>
  <si>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</si>
  <si>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</si>
  <si>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</si>
  <si>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</si>
  <si>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</si>
  <si>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</si>
  <si>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</si>
  <si>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</si>
  <si>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</si>
  <si>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</si>
  <si>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</si>
  <si>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</si>
  <si>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</si>
  <si>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</si>
  <si>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</si>
  <si>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</si>
  <si>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</si>
  <si>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</si>
  <si>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</si>
  <si>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</si>
  <si>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</si>
  <si>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</si>
  <si>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</si>
  <si>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</si>
  <si>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</si>
  <si>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</si>
  <si>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</si>
  <si>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</si>
  <si>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</si>
  <si>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</si>
  <si>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</si>
  <si>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</si>
  <si>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</si>
  <si>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</si>
  <si>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</si>
  <si>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</si>
  <si>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</si>
  <si>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</si>
  <si>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</si>
  <si>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</si>
  <si>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</si>
  <si>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</si>
  <si>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</si>
  <si>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</si>
  <si>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</si>
  <si>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</si>
  <si>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</si>
  <si>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</si>
  <si>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</si>
  <si>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</si>
  <si>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</si>
  <si>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</si>
  <si>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</si>
  <si>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</si>
  <si>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</si>
  <si>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</si>
  <si>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</si>
  <si>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</si>
  <si>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</si>
  <si>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</si>
  <si>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</si>
  <si>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</si>
  <si>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</si>
  <si>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</si>
  <si>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</si>
  <si>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</si>
  <si>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</si>
  <si>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</si>
  <si>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</si>
  <si>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</si>
  <si>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</si>
  <si>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</si>
  <si>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</si>
  <si>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</si>
  <si>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</si>
  <si>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</si>
  <si>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</si>
  <si>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</si>
  <si>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</si>
  <si>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</si>
  <si>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</si>
  <si>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</si>
  <si>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</si>
  <si>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</si>
  <si>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</si>
  <si>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</si>
  <si>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</si>
  <si>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</si>
  <si>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</si>
  <si>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</si>
  <si>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</si>
  <si>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</si>
  <si>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</si>
  <si>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</si>
  <si>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</si>
  <si>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</si>
  <si>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</si>
  <si>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</si>
  <si>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</si>
  <si>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</si>
  <si>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</si>
  <si>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</si>
  <si>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</si>
  <si>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</si>
  <si>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</si>
  <si>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</si>
  <si>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</si>
  <si>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</si>
  <si>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</si>
  <si>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</si>
  <si>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</si>
  <si>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</si>
  <si>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</si>
  <si>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</si>
  <si>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</si>
  <si>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</si>
  <si>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</si>
  <si>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</si>
  <si>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</si>
  <si>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</si>
  <si>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</si>
  <si>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</si>
  <si>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</si>
  <si>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</si>
  <si>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</si>
  <si>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</si>
  <si>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</si>
  <si>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</si>
  <si>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</si>
  <si>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</si>
  <si>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</si>
  <si>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</si>
  <si>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</si>
  <si>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</si>
  <si>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</si>
  <si>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</si>
  <si>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</si>
  <si>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</si>
  <si>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</si>
  <si>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</si>
  <si>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</si>
  <si>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</si>
  <si>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</si>
  <si>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</si>
  <si>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</si>
  <si>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</si>
  <si>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</si>
  <si>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</si>
  <si>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</si>
  <si>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</si>
  <si>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</si>
  <si>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</si>
  <si>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</si>
  <si>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</si>
  <si>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</si>
  <si>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</si>
  <si>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</si>
  <si>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</si>
  <si>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</si>
  <si>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</si>
  <si>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</si>
  <si>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</si>
  <si>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</si>
  <si>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</si>
  <si>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</si>
  <si>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</si>
  <si>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</si>
  <si>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</si>
  <si>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</si>
  <si>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</si>
  <si>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</si>
  <si>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</si>
  <si>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</si>
  <si>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</si>
  <si>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</si>
  <si>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</si>
  <si>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</si>
  <si>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</si>
  <si>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</si>
  <si>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</si>
  <si>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</si>
  <si>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</si>
  <si>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</si>
  <si>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</si>
  <si>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</si>
  <si>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</si>
  <si>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</si>
  <si>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</si>
  <si>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</si>
  <si>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</si>
  <si>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</si>
  <si>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</si>
  <si>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</si>
  <si>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</si>
  <si>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</si>
  <si>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</si>
  <si>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</si>
  <si>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</si>
  <si>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</si>
  <si>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</si>
  <si>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</si>
  <si>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</si>
  <si>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</si>
  <si>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</si>
  <si>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</si>
  <si>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</si>
  <si>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</si>
  <si>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</si>
  <si>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</si>
  <si>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</si>
  <si>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</si>
  <si>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</si>
  <si>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</si>
  <si>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</si>
  <si>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</si>
  <si>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</si>
  <si>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</si>
  <si>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</si>
  <si>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</si>
  <si>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</si>
  <si>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</si>
  <si>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</si>
  <si>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</si>
  <si>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</si>
  <si>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</si>
  <si>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</si>
  <si>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</si>
  <si>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</si>
  <si>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</si>
  <si>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</si>
  <si>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</si>
  <si>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</si>
  <si>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</si>
  <si>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</si>
  <si>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</si>
  <si>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</si>
  <si>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</si>
  <si>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</si>
  <si>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</si>
  <si>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</si>
  <si>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</si>
  <si>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</si>
  <si>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</si>
  <si>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</si>
  <si>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</si>
  <si>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</si>
  <si>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</si>
  <si>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</si>
  <si>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</si>
  <si>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</si>
  <si>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</si>
  <si>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</si>
  <si>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</si>
  <si>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</si>
  <si>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</si>
  <si>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</si>
  <si>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</si>
  <si>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</si>
  <si>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</si>
  <si>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</si>
  <si>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</si>
  <si>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</si>
  <si>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</si>
  <si>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</si>
  <si>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</si>
  <si>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</si>
  <si>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</si>
  <si>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</si>
  <si>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</si>
  <si>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</si>
  <si>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</si>
  <si>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</si>
  <si>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</si>
  <si>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</si>
  <si>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</si>
  <si>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</si>
  <si>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</si>
  <si>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</si>
  <si>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</si>
  <si>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</si>
  <si>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</si>
  <si>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</si>
  <si>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</si>
  <si>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</si>
  <si>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</si>
  <si>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</si>
  <si>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</si>
  <si>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</si>
  <si>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</si>
  <si>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</si>
  <si>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</si>
  <si>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</si>
  <si>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</si>
  <si>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</si>
  <si>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</si>
  <si>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</si>
  <si>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</si>
  <si>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</si>
  <si>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</si>
  <si>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</si>
  <si>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</si>
  <si>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</si>
  <si>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</si>
  <si>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</si>
  <si>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</si>
  <si>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</si>
  <si>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</si>
  <si>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</si>
  <si>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</si>
  <si>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</si>
  <si>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</si>
  <si>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</si>
  <si>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</si>
  <si>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</si>
  <si>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</si>
  <si>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</si>
  <si>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</si>
  <si>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</si>
  <si>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</si>
  <si>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</si>
  <si>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</si>
  <si>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</si>
  <si>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</si>
  <si>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</si>
  <si>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</si>
  <si>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</si>
  <si>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</si>
  <si>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</si>
  <si>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</si>
  <si>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</si>
  <si>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</si>
  <si>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</si>
  <si>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</si>
  <si>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</si>
  <si>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</si>
  <si>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</si>
  <si>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</si>
  <si>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</si>
  <si>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</si>
  <si>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</si>
  <si>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</si>
  <si>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</si>
  <si>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</si>
  <si>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</si>
  <si>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</si>
  <si>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</si>
  <si>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</si>
  <si>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</si>
  <si>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</si>
  <si>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</si>
  <si>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</si>
  <si>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</si>
  <si>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</si>
  <si>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</si>
  <si>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</si>
  <si>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</si>
  <si>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</si>
  <si>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</si>
  <si>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</si>
  <si>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</si>
  <si>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</si>
  <si>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</si>
  <si>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</si>
  <si>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</si>
  <si>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</si>
  <si>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</si>
  <si>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</si>
  <si>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</si>
  <si>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</si>
  <si>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</si>
  <si>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</si>
  <si>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</si>
  <si>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</si>
  <si>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</si>
  <si>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</si>
  <si>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</si>
  <si>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</si>
  <si>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</si>
  <si>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</si>
  <si>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</si>
  <si>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</si>
  <si>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</si>
  <si>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</si>
  <si>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</si>
  <si>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</si>
  <si>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</si>
  <si>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</si>
  <si>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</si>
  <si>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</si>
  <si>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</si>
  <si>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</si>
  <si>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</si>
  <si>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</si>
  <si>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</si>
  <si>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</si>
  <si>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</si>
  <si>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</si>
  <si>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</si>
  <si>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</si>
  <si>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</si>
  <si>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</si>
  <si>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</si>
  <si>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</si>
  <si>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</si>
  <si>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</si>
  <si>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</si>
  <si>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</si>
  <si>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</si>
  <si>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</si>
  <si>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</si>
  <si>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</si>
  <si>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</si>
  <si>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</si>
  <si>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</si>
  <si>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</si>
  <si>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</si>
  <si>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</si>
  <si>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</si>
  <si>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</si>
  <si>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</si>
  <si>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</si>
  <si>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</si>
  <si>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</si>
  <si>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</si>
  <si>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</si>
  <si>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</si>
  <si>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</si>
  <si>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</si>
  <si>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</si>
  <si>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</si>
  <si>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</si>
  <si>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</si>
  <si>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</si>
  <si>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</si>
  <si>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</si>
  <si>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</si>
  <si>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</si>
  <si>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</si>
  <si>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</si>
  <si>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</si>
  <si>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</si>
  <si>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</si>
  <si>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</si>
  <si>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</si>
  <si>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</si>
  <si>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</si>
  <si>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</si>
  <si>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</si>
  <si>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</si>
  <si>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</si>
  <si>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</si>
  <si>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</si>
  <si>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</si>
  <si>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</si>
  <si>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</si>
  <si>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</si>
  <si>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</si>
  <si>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</si>
  <si>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</si>
  <si>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</si>
  <si>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</si>
  <si>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</si>
  <si>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</si>
  <si>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</si>
  <si>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</si>
  <si>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</si>
  <si>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</si>
  <si>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</si>
  <si>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</si>
  <si>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</si>
  <si>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</si>
  <si>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</si>
  <si>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</si>
  <si>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</si>
  <si>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</si>
  <si>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</si>
  <si>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</si>
  <si>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</si>
  <si>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</si>
  <si>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</si>
  <si>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</si>
  <si>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</si>
  <si>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</si>
  <si>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</si>
  <si>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</si>
  <si>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</si>
  <si>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</si>
  <si>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</si>
  <si>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</si>
  <si>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</si>
  <si>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</si>
  <si>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</si>
  <si>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</si>
  <si>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</si>
  <si>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</si>
  <si>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</si>
  <si>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</si>
  <si>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</si>
  <si>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</si>
  <si>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</si>
  <si>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</si>
  <si>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</si>
  <si>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</si>
  <si>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</si>
  <si>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</si>
  <si>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</si>
  <si>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</si>
  <si>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</si>
  <si>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</si>
  <si>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</si>
  <si>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</si>
  <si>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</si>
  <si>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</si>
  <si>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</si>
  <si>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</si>
  <si>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</si>
  <si>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</si>
  <si>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</si>
  <si>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</si>
  <si>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</si>
  <si>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</si>
  <si>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</si>
  <si>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</si>
  <si>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</si>
  <si>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</si>
  <si>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</si>
  <si>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</si>
  <si>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</si>
  <si>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</si>
  <si>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</si>
  <si>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</si>
  <si>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</si>
  <si>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</si>
  <si>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</si>
  <si>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</si>
  <si>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</si>
  <si>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</si>
  <si>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</si>
  <si>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</si>
  <si>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</si>
  <si>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</si>
  <si>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</si>
  <si>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</si>
  <si>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</si>
  <si>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</si>
  <si>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</si>
  <si>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</si>
  <si>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</si>
  <si>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</si>
  <si>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</si>
  <si>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</si>
  <si>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</si>
  <si>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</si>
  <si>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</si>
  <si>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</si>
  <si>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</si>
  <si>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</si>
  <si>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</si>
  <si>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</si>
  <si>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</si>
  <si>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</si>
  <si>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</si>
  <si>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</si>
  <si>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</si>
  <si>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</si>
  <si>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</si>
  <si>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</si>
  <si>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</si>
  <si>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</si>
  <si>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</si>
  <si>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</si>
  <si>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</si>
  <si>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</si>
  <si>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</si>
  <si>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</si>
  <si>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</si>
  <si>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</si>
  <si>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</si>
  <si>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</si>
  <si>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</si>
  <si>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</si>
  <si>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</si>
  <si>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</si>
  <si>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</si>
  <si>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</si>
  <si>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</si>
  <si>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</si>
  <si>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</si>
  <si>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</si>
  <si>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</si>
  <si>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</si>
  <si>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</si>
  <si>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</si>
  <si>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</si>
  <si>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</si>
  <si>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</si>
  <si>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</si>
  <si>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</si>
  <si>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</si>
  <si>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</si>
  <si>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</si>
  <si>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</si>
  <si>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</si>
  <si>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</si>
  <si>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</si>
  <si>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</si>
  <si>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</si>
  <si>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</si>
  <si>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</si>
  <si>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</si>
  <si>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</si>
  <si>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</si>
  <si>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</si>
  <si>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</si>
  <si>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</si>
  <si>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</si>
  <si>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</si>
  <si>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</si>
  <si>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</si>
  <si>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</si>
  <si>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</si>
  <si>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</si>
  <si>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</si>
  <si>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</si>
  <si>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</si>
  <si>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</si>
  <si>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</si>
  <si>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</si>
  <si>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</si>
  <si>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</si>
  <si>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</si>
  <si>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</si>
  <si>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</si>
  <si>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</si>
  <si>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</si>
  <si>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</si>
  <si>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</si>
  <si>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</si>
  <si>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</si>
  <si>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</si>
  <si>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</si>
  <si>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</si>
  <si>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</si>
  <si>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</si>
  <si>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</si>
  <si>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</si>
  <si>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</si>
  <si>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</si>
  <si>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</si>
  <si>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</si>
  <si>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</si>
  <si>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</si>
  <si>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</si>
  <si>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</si>
  <si>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</si>
  <si>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</si>
  <si>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</si>
  <si>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</si>
  <si>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</si>
  <si>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</si>
  <si>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</si>
  <si>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</si>
  <si>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</si>
  <si>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</si>
  <si>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</si>
  <si>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</si>
  <si>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</si>
  <si>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</si>
  <si>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</si>
  <si>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</si>
  <si>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</si>
  <si>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</si>
  <si>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</si>
  <si>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</si>
  <si>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</si>
  <si>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</si>
  <si>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</si>
  <si>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</si>
  <si>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</si>
  <si>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</si>
  <si>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</si>
  <si>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</si>
  <si>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</si>
  <si>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</si>
  <si>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</si>
  <si>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</si>
  <si>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</si>
  <si>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</si>
  <si>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</si>
  <si>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</si>
  <si>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</si>
  <si>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</si>
  <si>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</si>
  <si>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</si>
  <si>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</si>
  <si>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</si>
  <si>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</si>
  <si>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</si>
  <si>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</si>
  <si>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</si>
  <si>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</si>
  <si>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</si>
  <si>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</si>
  <si>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</si>
  <si>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</si>
  <si>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</si>
  <si>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</si>
  <si>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</si>
  <si>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</si>
  <si>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</si>
  <si>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</si>
  <si>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</si>
  <si>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</si>
  <si>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</si>
  <si>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</si>
  <si>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</si>
  <si>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</si>
  <si>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</si>
  <si>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</si>
  <si>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</si>
  <si>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</si>
  <si>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</si>
  <si>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</si>
  <si>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</si>
  <si>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</si>
  <si>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</si>
  <si>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</si>
  <si>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</si>
  <si>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</si>
  <si>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</si>
  <si>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</si>
  <si>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</si>
  <si>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</si>
  <si>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</si>
  <si>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</si>
  <si>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</si>
  <si>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</si>
  <si>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</si>
  <si>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</si>
  <si>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</si>
  <si>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</si>
  <si>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</si>
  <si>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</si>
  <si>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</si>
  <si>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</si>
  <si>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</si>
  <si>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</si>
  <si>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</si>
  <si>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</si>
  <si>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</si>
  <si>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</si>
  <si>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</si>
  <si>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</si>
  <si>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</si>
  <si>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</si>
  <si>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</si>
  <si>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</si>
  <si>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</si>
  <si>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</si>
  <si>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</si>
  <si>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</si>
  <si>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</si>
  <si>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</si>
  <si>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</si>
  <si>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</si>
  <si>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</si>
  <si>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</si>
  <si>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</si>
  <si>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</si>
  <si>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</si>
  <si>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</si>
  <si>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</si>
  <si>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</si>
  <si>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</si>
  <si>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</si>
  <si>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</si>
  <si>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</si>
  <si>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</si>
  <si>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</si>
  <si>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</si>
  <si>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</si>
  <si>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</si>
  <si>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</si>
  <si>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</si>
  <si>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</si>
  <si>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</si>
  <si>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</si>
  <si>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</si>
  <si>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</si>
  <si>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</si>
  <si>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</si>
  <si>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</si>
  <si>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</si>
  <si>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</si>
  <si>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</si>
  <si>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</si>
  <si>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</si>
  <si>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</si>
  <si>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</si>
  <si>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</si>
  <si>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</si>
  <si>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</si>
  <si>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</si>
  <si>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</si>
  <si>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</si>
  <si>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</si>
  <si>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</si>
  <si>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</si>
  <si>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</si>
  <si>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</si>
  <si>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</si>
  <si>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</si>
  <si>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</si>
  <si>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</si>
  <si>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</si>
  <si>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</si>
  <si>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</si>
  <si>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</si>
  <si>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</si>
  <si>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</si>
  <si>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</si>
  <si>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</si>
  <si>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</si>
  <si>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</si>
  <si>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</si>
  <si>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</si>
  <si>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</si>
  <si>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</si>
  <si>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</si>
  <si>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</si>
  <si>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</si>
  <si>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</si>
  <si>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</si>
  <si>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</si>
  <si>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</si>
  <si>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</si>
  <si>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</si>
  <si>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</si>
  <si>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</si>
  <si>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</si>
  <si>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</si>
  <si>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</si>
  <si>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</si>
  <si>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</si>
  <si>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</si>
  <si>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</si>
  <si>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</si>
  <si>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</si>
  <si>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</si>
  <si>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</si>
  <si>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</si>
  <si>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</si>
  <si>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</si>
  <si>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</si>
  <si>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</si>
  <si>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</si>
  <si>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</si>
  <si>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</si>
  <si>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</si>
  <si>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</si>
  <si>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</si>
  <si>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</si>
  <si>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</si>
  <si>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</si>
  <si>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</si>
  <si>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</si>
  <si>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</si>
  <si>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</si>
  <si>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</si>
  <si>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</si>
  <si>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</si>
  <si>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</si>
  <si>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</si>
  <si>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</si>
  <si>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</si>
  <si>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</si>
  <si>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</si>
  <si>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</si>
  <si>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</si>
  <si>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</si>
  <si>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</si>
  <si>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</si>
  <si>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</si>
  <si>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</si>
  <si>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</si>
  <si>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</si>
  <si>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</si>
  <si>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</si>
  <si>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</si>
  <si>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</si>
  <si>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</si>
  <si>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</si>
  <si>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</si>
  <si>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</si>
  <si>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</si>
  <si>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</si>
  <si>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</si>
  <si>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</si>
  <si>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</si>
  <si>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</si>
  <si>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</si>
  <si>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</si>
  <si>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</si>
  <si>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</si>
  <si>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</si>
  <si>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</si>
  <si>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</si>
  <si>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</si>
  <si>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</si>
  <si>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</si>
  <si>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</si>
  <si>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</si>
  <si>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</si>
  <si>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</si>
  <si>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</si>
  <si>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</si>
  <si>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</si>
  <si>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</si>
  <si>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</si>
  <si>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</si>
  <si>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</si>
  <si>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</si>
  <si>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</si>
  <si>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</si>
  <si>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</si>
  <si>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</si>
  <si>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</si>
  <si>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</si>
  <si>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</si>
  <si>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</si>
  <si>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</si>
  <si>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</si>
  <si>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</si>
  <si>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</si>
  <si>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</si>
  <si>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</si>
  <si>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</si>
  <si>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</si>
  <si>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</si>
  <si>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</si>
  <si>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</si>
  <si>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</si>
  <si>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</si>
  <si>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</si>
  <si>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</si>
  <si>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</si>
  <si>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</si>
  <si>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</si>
  <si>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</si>
  <si>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</si>
  <si>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</si>
  <si>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</si>
  <si>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</si>
  <si>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</si>
  <si>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</si>
  <si>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</si>
  <si>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</si>
  <si>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</si>
  <si>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</si>
  <si>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</si>
  <si>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</si>
  <si>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</si>
  <si>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</si>
  <si>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</si>
  <si>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</si>
  <si>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</si>
  <si>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</si>
  <si>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</si>
  <si>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</si>
  <si>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</si>
  <si>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</si>
  <si>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</si>
  <si>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</si>
  <si>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</si>
  <si>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</si>
  <si>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</si>
  <si>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</si>
  <si>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</si>
  <si>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</si>
  <si>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</si>
  <si>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</si>
  <si>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</si>
  <si>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</si>
  <si>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</si>
  <si>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</si>
  <si>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</si>
  <si>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</si>
  <si>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</si>
  <si>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</si>
  <si>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</si>
  <si>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</si>
  <si>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</si>
  <si>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</si>
  <si>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</si>
  <si>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</si>
  <si>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</si>
  <si>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</si>
  <si>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</si>
  <si>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</si>
  <si>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</si>
  <si>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</si>
  <si>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</si>
  <si>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</si>
  <si>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</si>
  <si>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</si>
  <si>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</si>
  <si>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</si>
  <si>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</si>
  <si>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</si>
  <si>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</si>
  <si>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</si>
  <si>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</si>
  <si>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</si>
  <si>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</si>
  <si>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</si>
  <si>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</si>
  <si>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</si>
  <si>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</si>
  <si>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</si>
  <si>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</si>
  <si>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</si>
  <si>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</si>
  <si>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</si>
  <si>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</si>
  <si>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</si>
  <si>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</si>
  <si>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</si>
  <si>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</si>
  <si>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</si>
  <si>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</si>
  <si>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</si>
  <si>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</si>
  <si>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</si>
  <si>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</si>
  <si>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</si>
  <si>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</si>
  <si>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</si>
  <si>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</si>
  <si>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</si>
  <si>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</si>
  <si>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</si>
  <si>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</si>
  <si>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</si>
  <si>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</si>
  <si>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</si>
  <si>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</si>
  <si>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</si>
  <si>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</si>
  <si>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</si>
  <si>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</si>
  <si>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</si>
  <si>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</si>
  <si>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</si>
  <si>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</si>
  <si>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</si>
  <si>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</si>
  <si>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</si>
  <si>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</si>
  <si>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</si>
  <si>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</si>
  <si>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</si>
  <si>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</si>
  <si>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</si>
  <si>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</si>
  <si>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</si>
  <si>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</si>
  <si>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</si>
  <si>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</si>
  <si>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</si>
  <si>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</si>
  <si>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</si>
  <si>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</si>
  <si>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</si>
  <si>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</si>
  <si>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</si>
  <si>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</si>
  <si>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</si>
  <si>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</si>
  <si>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</si>
  <si>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</si>
  <si>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</si>
  <si>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</si>
  <si>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</si>
  <si>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</si>
  <si>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</si>
  <si>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</si>
  <si>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</si>
  <si>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</si>
  <si>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</si>
  <si>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</si>
  <si>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</si>
  <si>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</si>
  <si>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</si>
  <si>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</si>
  <si>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</si>
  <si>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</si>
  <si>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</si>
  <si>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</si>
  <si>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</si>
  <si>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</si>
  <si>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</si>
  <si>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</si>
  <si>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</si>
  <si>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</si>
  <si>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</si>
  <si>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</si>
  <si>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</si>
  <si>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</si>
  <si>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</si>
  <si>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</si>
  <si>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</si>
  <si>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</si>
  <si>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</si>
  <si>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</si>
  <si>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</si>
  <si>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</si>
  <si>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</si>
  <si>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</si>
  <si>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</si>
  <si>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</si>
  <si>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</si>
  <si>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</si>
  <si>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</si>
  <si>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</si>
  <si>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</si>
  <si>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</si>
  <si>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</si>
  <si>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</si>
  <si>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</si>
  <si>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</si>
  <si>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</si>
  <si>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</si>
  <si>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</si>
  <si>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</si>
  <si>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</si>
  <si>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</si>
  <si>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</si>
  <si>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</si>
  <si>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</si>
  <si>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</si>
  <si>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</si>
  <si>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</si>
  <si>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</si>
  <si>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</si>
  <si>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</si>
  <si>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</si>
  <si>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</si>
  <si>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</si>
  <si>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</si>
  <si>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</si>
  <si>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</si>
  <si>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</si>
  <si>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</si>
  <si>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</si>
  <si>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</si>
  <si>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</si>
  <si>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</si>
  <si>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</si>
  <si>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</si>
  <si>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</si>
  <si>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</si>
  <si>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</si>
  <si>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</si>
  <si>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</si>
  <si>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</si>
  <si>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</si>
  <si>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</si>
  <si>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</si>
  <si>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</si>
  <si>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</si>
  <si>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</si>
  <si>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</si>
  <si>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</si>
  <si>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</si>
  <si>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</si>
  <si>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</si>
  <si>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</si>
  <si>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</si>
  <si>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</si>
  <si>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</si>
  <si>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</si>
  <si>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</si>
  <si>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</si>
  <si>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</si>
  <si>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</si>
  <si>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</si>
  <si>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</si>
  <si>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</si>
  <si>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</si>
  <si>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</si>
  <si>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</si>
  <si>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</si>
  <si>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</si>
  <si>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</si>
  <si>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</si>
  <si>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</si>
  <si>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</si>
  <si>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</si>
  <si>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</si>
  <si>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</si>
  <si>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</si>
  <si>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</si>
  <si>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</si>
  <si>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</si>
  <si>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</si>
  <si>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</si>
  <si>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</si>
  <si>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</si>
  <si>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</si>
  <si>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</si>
  <si>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</si>
  <si>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</si>
  <si>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</si>
  <si>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</si>
  <si>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</si>
  <si>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</si>
  <si>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</si>
  <si>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</si>
  <si>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</si>
  <si>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</si>
  <si>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</si>
  <si>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</si>
  <si>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</si>
  <si>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</si>
  <si>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</si>
  <si>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</si>
  <si>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</si>
  <si>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</si>
  <si>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</si>
  <si>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</si>
  <si>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</si>
  <si>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</si>
  <si>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</si>
  <si>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</si>
  <si>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</si>
  <si>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</si>
  <si>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</si>
  <si>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</si>
  <si>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</si>
  <si>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</si>
  <si>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</si>
  <si>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</si>
  <si>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</si>
  <si>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</si>
  <si>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</si>
  <si>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</si>
  <si>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</si>
  <si>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</si>
  <si>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</si>
  <si>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</si>
  <si>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</si>
  <si>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</si>
  <si>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</si>
  <si>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</si>
  <si>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</si>
  <si>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</si>
  <si>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</si>
  <si>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</si>
  <si>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</si>
  <si>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</si>
  <si>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</si>
  <si>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</si>
  <si>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</si>
  <si>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</si>
  <si>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</si>
  <si>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</si>
  <si>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</si>
  <si>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</si>
  <si>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</si>
  <si>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</si>
  <si>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</si>
  <si>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</si>
  <si>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</si>
  <si>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</si>
  <si>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</si>
  <si>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</si>
  <si>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</si>
  <si>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</si>
  <si>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</si>
  <si>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</si>
  <si>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</si>
  <si>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</si>
  <si>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</si>
  <si>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</si>
  <si>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</si>
  <si>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</si>
  <si>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</si>
  <si>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</si>
  <si>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</si>
  <si>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</si>
  <si>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</si>
  <si>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</si>
  <si>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</si>
  <si>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</si>
  <si>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</si>
  <si>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</si>
  <si>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</si>
  <si>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</si>
  <si>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</si>
  <si>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</si>
  <si>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</si>
  <si>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</si>
  <si>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</si>
  <si>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</si>
  <si>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</si>
  <si>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</si>
  <si>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</si>
  <si>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</si>
  <si>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</si>
  <si>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</si>
  <si>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</si>
  <si>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</si>
  <si>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</si>
  <si>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</si>
  <si>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</si>
  <si>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</si>
  <si>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</si>
  <si>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</si>
  <si>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</si>
  <si>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</si>
  <si>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</si>
  <si>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</si>
  <si>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</si>
  <si>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</si>
  <si>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</si>
  <si>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</si>
  <si>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</si>
  <si>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</si>
  <si>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</si>
  <si>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</si>
  <si>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</si>
  <si>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</si>
  <si>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</si>
  <si>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</si>
  <si>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</si>
  <si>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</si>
  <si>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</si>
  <si>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</si>
  <si>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</si>
  <si>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</si>
  <si>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</si>
  <si>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</si>
  <si>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</si>
  <si>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</si>
  <si>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</si>
  <si>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</si>
  <si>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</si>
  <si>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</si>
  <si>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</si>
  <si>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</si>
  <si>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</si>
  <si>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</si>
  <si>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</si>
  <si>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</si>
  <si>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</si>
  <si>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</si>
  <si>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</si>
  <si>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</si>
  <si>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</si>
  <si>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</si>
  <si>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</si>
  <si>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</si>
  <si>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</si>
  <si>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</si>
  <si>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</si>
  <si>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</si>
  <si>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</si>
  <si>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</si>
  <si>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</si>
  <si>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</si>
  <si>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</si>
  <si>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</si>
  <si>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</si>
  <si>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</si>
  <si>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</si>
  <si>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</si>
  <si>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</si>
  <si>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</si>
  <si>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</si>
  <si>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</si>
  <si>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</si>
  <si>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</si>
  <si>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</si>
  <si>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</si>
  <si>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</si>
  <si>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</si>
  <si>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</si>
  <si>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</si>
  <si>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</si>
  <si>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</si>
  <si>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</si>
  <si>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</si>
  <si>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</si>
  <si>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</si>
  <si>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</si>
  <si>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</si>
  <si>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</si>
  <si>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</si>
  <si>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</si>
  <si>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</si>
  <si>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</si>
  <si>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</si>
  <si>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</si>
  <si>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</si>
  <si>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</si>
  <si>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</si>
  <si>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</si>
  <si>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</si>
  <si>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</si>
  <si>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</si>
  <si>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</si>
  <si>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</si>
  <si>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</si>
  <si>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</si>
  <si>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</si>
  <si>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</si>
  <si>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</si>
  <si>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</si>
  <si>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</si>
  <si>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</si>
  <si>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</si>
  <si>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</si>
  <si>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</si>
  <si>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</si>
  <si>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</si>
  <si>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</si>
  <si>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</si>
  <si>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</si>
  <si>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</si>
  <si>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</si>
  <si>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</si>
  <si>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</si>
  <si>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</si>
  <si>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</si>
  <si>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</si>
  <si>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</si>
  <si>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</si>
  <si>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</si>
  <si>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</si>
  <si>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</si>
  <si>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</si>
  <si>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</si>
  <si>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</si>
  <si>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</si>
  <si>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</si>
  <si>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</si>
  <si>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</si>
  <si>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</si>
  <si>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</si>
  <si>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</si>
  <si>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</si>
  <si>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</si>
  <si>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</si>
  <si>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</si>
  <si>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</si>
  <si>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</si>
  <si>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</si>
  <si>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</si>
  <si>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</si>
  <si>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</si>
  <si>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</si>
  <si>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</si>
  <si>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</si>
  <si>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</si>
  <si>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</si>
  <si>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</si>
  <si>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</si>
  <si>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</si>
  <si>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</si>
  <si>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</si>
  <si>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</si>
  <si>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</si>
  <si>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</si>
  <si>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</si>
  <si>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</si>
  <si>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</si>
  <si>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</si>
  <si>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</si>
  <si>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</si>
  <si>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</si>
  <si>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</si>
  <si>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</si>
  <si>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</si>
  <si>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</si>
  <si>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</si>
  <si>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</si>
  <si>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</si>
  <si>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</si>
  <si>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</si>
  <si>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</si>
  <si>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</si>
  <si>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</si>
  <si>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</si>
  <si>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</si>
  <si>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</si>
  <si>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</si>
  <si>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</si>
  <si>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</si>
  <si>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</si>
  <si>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</si>
  <si>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</si>
  <si>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</si>
  <si>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</si>
  <si>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</si>
  <si>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</si>
  <si>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</si>
  <si>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</si>
  <si>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</si>
  <si>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</si>
  <si>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</si>
  <si>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</si>
  <si>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</si>
  <si>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</si>
  <si>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</si>
  <si>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</si>
  <si>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</si>
  <si>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</si>
  <si>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</si>
  <si>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</si>
  <si>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</si>
  <si>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</si>
  <si>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</si>
  <si>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</si>
  <si>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</si>
  <si>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</si>
  <si>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</si>
  <si>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</si>
  <si>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</si>
  <si>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</si>
  <si>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</si>
  <si>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</si>
  <si>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</si>
  <si>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</si>
  <si>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</si>
  <si>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</si>
  <si>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</si>
  <si>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</si>
  <si>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</si>
  <si>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</si>
  <si>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</si>
  <si>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</si>
  <si>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</si>
  <si>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</si>
  <si>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</si>
  <si>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</si>
  <si>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</si>
  <si>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</si>
  <si>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</si>
  <si>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</si>
  <si>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</si>
  <si>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</si>
  <si>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</si>
  <si>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</si>
  <si>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</si>
  <si>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</si>
  <si>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</si>
  <si>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</si>
  <si>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</si>
  <si>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</si>
  <si>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</si>
  <si>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</si>
  <si>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</si>
  <si>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</si>
  <si>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</si>
  <si>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</si>
  <si>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</si>
  <si>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</si>
  <si>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</si>
  <si>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</si>
  <si>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</si>
  <si>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</si>
  <si>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</si>
  <si>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</si>
  <si>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</si>
  <si>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</si>
  <si>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</si>
  <si>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</si>
  <si>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</si>
  <si>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</si>
  <si>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</si>
  <si>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</si>
  <si>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</si>
  <si>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</si>
  <si>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</si>
  <si>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</si>
  <si>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</si>
  <si>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</si>
  <si>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</si>
  <si>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</si>
  <si>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</si>
  <si>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</si>
  <si>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</si>
  <si>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</si>
  <si>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</si>
  <si>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</si>
  <si>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</si>
  <si>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</si>
  <si>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</si>
  <si>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</si>
  <si>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</si>
  <si>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</si>
  <si>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</si>
  <si>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</si>
  <si>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</si>
  <si>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</si>
  <si>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</si>
  <si>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</si>
  <si>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</si>
  <si>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</si>
  <si>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</si>
  <si>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</si>
  <si>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</si>
  <si>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</si>
  <si>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</si>
  <si>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</si>
  <si>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</si>
  <si>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</si>
  <si>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</si>
  <si>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</si>
  <si>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</si>
  <si>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</si>
  <si>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</si>
  <si>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</si>
  <si>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</si>
  <si>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</si>
  <si>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</si>
  <si>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</si>
  <si>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</si>
  <si>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</si>
  <si>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</si>
  <si>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</si>
  <si>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</si>
  <si>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</si>
  <si>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</si>
  <si>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</si>
  <si>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</si>
  <si>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</si>
  <si>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</si>
  <si>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</si>
  <si>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</si>
  <si>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</si>
  <si>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</si>
  <si>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</si>
  <si>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</si>
  <si>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</si>
  <si>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</si>
  <si>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</si>
  <si>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</si>
  <si>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</si>
  <si>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</si>
  <si>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</si>
  <si>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</si>
  <si>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</si>
  <si>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</si>
  <si>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</si>
  <si>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</si>
  <si>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</si>
  <si>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</si>
  <si>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</si>
  <si>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</si>
  <si>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</si>
  <si>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</si>
  <si>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</si>
  <si>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</si>
  <si>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</si>
  <si>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</si>
  <si>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</si>
  <si>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</si>
  <si>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</si>
  <si>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</si>
  <si>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</si>
  <si>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</si>
  <si>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</si>
  <si>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</si>
  <si>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</si>
  <si>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</si>
  <si>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</si>
  <si>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</si>
  <si>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</si>
  <si>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</si>
  <si>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</si>
  <si>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</si>
  <si>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</si>
  <si>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</si>
  <si>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</si>
  <si>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</si>
  <si>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</si>
  <si>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</si>
  <si>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</si>
  <si>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</si>
  <si>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</si>
  <si>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</si>
  <si>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</si>
  <si>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</si>
  <si>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</si>
  <si>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</si>
  <si>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</si>
  <si>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</si>
  <si>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</si>
  <si>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</si>
  <si>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</si>
  <si>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</si>
  <si>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</si>
  <si>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</si>
  <si>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</si>
  <si>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</si>
  <si>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</si>
  <si>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</si>
  <si>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</si>
  <si>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</si>
  <si>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</si>
  <si>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</si>
  <si>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</si>
  <si>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</si>
  <si>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</si>
  <si>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</si>
  <si>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</si>
  <si>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</si>
  <si>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</si>
  <si>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</si>
  <si>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</si>
  <si>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</si>
  <si>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</si>
  <si>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</si>
  <si>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</si>
  <si>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</si>
  <si>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</si>
  <si>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</si>
  <si>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</si>
  <si>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</si>
  <si>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</si>
  <si>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</si>
  <si>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</si>
  <si>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</si>
  <si>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</si>
  <si>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</si>
  <si>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</si>
  <si>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</si>
  <si>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</si>
  <si>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</si>
  <si>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</si>
  <si>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</si>
  <si>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</si>
  <si>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</si>
  <si>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</si>
  <si>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</si>
  <si>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</si>
  <si>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</si>
  <si>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</si>
  <si>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</si>
  <si>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</si>
  <si>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</si>
  <si>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</si>
  <si>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</si>
  <si>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</si>
  <si>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</si>
  <si>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</si>
  <si>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</si>
  <si>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</si>
  <si>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</si>
  <si>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</si>
  <si>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</si>
  <si>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</si>
  <si>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</si>
  <si>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</si>
  <si>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</si>
  <si>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</si>
  <si>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</si>
  <si>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</si>
  <si>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</si>
  <si>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</si>
  <si>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</si>
  <si>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</si>
  <si>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</si>
  <si>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</si>
  <si>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</si>
  <si>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</si>
  <si>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</si>
  <si>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</si>
  <si>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</si>
  <si>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</si>
  <si>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</si>
  <si>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</si>
  <si>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</si>
  <si>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</si>
  <si>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</si>
  <si>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</si>
  <si>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</si>
  <si>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</si>
  <si>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</si>
  <si>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</si>
  <si>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</si>
  <si>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</si>
  <si>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</si>
  <si>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</si>
  <si>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</si>
  <si>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</si>
  <si>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</si>
  <si>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</si>
  <si>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</si>
  <si>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</si>
  <si>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</si>
  <si>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</si>
  <si>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</si>
  <si>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</si>
  <si>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</si>
  <si>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</si>
  <si>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</si>
  <si>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</si>
  <si>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</si>
  <si>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</si>
  <si>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</si>
  <si>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</si>
  <si>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</si>
  <si>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</si>
  <si>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</si>
  <si>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</si>
  <si>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</si>
  <si>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</si>
  <si>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</si>
  <si>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</si>
  <si>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</si>
  <si>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</si>
  <si>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</si>
  <si>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</si>
  <si>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</si>
  <si>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</si>
  <si>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</si>
  <si>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</si>
  <si>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</si>
  <si>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</si>
  <si>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</si>
  <si>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</si>
  <si>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</si>
  <si>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</si>
  <si>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</si>
  <si>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</si>
  <si>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</si>
  <si>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</si>
  <si>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</si>
  <si>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</si>
  <si>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</si>
  <si>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</si>
  <si>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</si>
  <si>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</si>
  <si>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</si>
  <si>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</si>
  <si>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</si>
  <si>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</si>
  <si>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</si>
  <si>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</si>
  <si>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</si>
  <si>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</si>
  <si>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</si>
  <si>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</si>
  <si>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</si>
  <si>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</si>
  <si>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</si>
  <si>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</si>
  <si>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</si>
  <si>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</si>
  <si>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</si>
  <si>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</si>
  <si>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</si>
  <si>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</si>
  <si>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</si>
  <si>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</si>
  <si>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</si>
  <si>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</si>
  <si>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</si>
  <si>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</si>
  <si>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</si>
  <si>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</si>
  <si>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</si>
  <si>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</si>
  <si>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</si>
  <si>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</si>
  <si>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</si>
  <si>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</si>
  <si>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</si>
  <si>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</si>
  <si>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</si>
  <si>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</si>
  <si>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</si>
  <si>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</si>
  <si>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</si>
  <si>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</si>
  <si>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</si>
  <si>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</si>
  <si>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</si>
  <si>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</si>
  <si>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</si>
  <si>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</si>
  <si>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</si>
  <si>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</si>
  <si>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</si>
  <si>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</si>
  <si>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</si>
  <si>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</si>
  <si>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</si>
  <si>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</si>
  <si>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</si>
  <si>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</si>
  <si>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</si>
  <si>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</si>
  <si>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</si>
  <si>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</si>
  <si>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</si>
  <si>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</si>
  <si>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</si>
  <si>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</si>
  <si>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</si>
  <si>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</si>
  <si>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</si>
  <si>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</si>
  <si>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</si>
  <si>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</si>
  <si>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</si>
  <si>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</si>
  <si>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</si>
  <si>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</si>
  <si>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</si>
  <si>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</si>
  <si>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</si>
  <si>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</si>
  <si>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</si>
  <si>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</si>
  <si>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</si>
  <si>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</si>
  <si>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</si>
  <si>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</si>
  <si>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</si>
  <si>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</si>
  <si>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</si>
  <si>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</si>
  <si>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</si>
  <si>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</si>
  <si>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</si>
  <si>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</si>
  <si>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</si>
  <si>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</si>
  <si>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</si>
  <si>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</si>
  <si>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</si>
  <si>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</si>
  <si>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</si>
  <si>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</si>
  <si>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</si>
  <si>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</si>
  <si>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</si>
  <si>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</si>
  <si>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</si>
  <si>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</si>
  <si>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</si>
  <si>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</si>
  <si>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</si>
  <si>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</si>
  <si>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</si>
  <si>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</si>
  <si>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</si>
  <si>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</si>
  <si>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</si>
  <si>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</si>
  <si>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</si>
  <si>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</si>
  <si>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</si>
  <si>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</si>
  <si>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</si>
  <si>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</si>
  <si>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</si>
  <si>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</si>
  <si>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</si>
  <si>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</si>
  <si>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</si>
  <si>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</si>
  <si>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</si>
  <si>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</si>
  <si>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</si>
  <si>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</si>
  <si>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</si>
  <si>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</si>
  <si>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</si>
  <si>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</si>
  <si>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</si>
  <si>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</si>
  <si>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</si>
  <si>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</si>
  <si>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</si>
  <si>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</si>
  <si>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</si>
  <si>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</si>
  <si>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</si>
  <si>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</si>
  <si>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</si>
  <si>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</si>
  <si>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</si>
  <si>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</si>
  <si>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</si>
  <si>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</si>
  <si>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</si>
  <si>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</si>
  <si>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</si>
  <si>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</si>
  <si>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</si>
  <si>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</si>
  <si>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</si>
  <si>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</si>
  <si>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</si>
  <si>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</si>
  <si>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</si>
  <si>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</si>
  <si>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</si>
  <si>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</si>
  <si>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</si>
  <si>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</si>
  <si>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</si>
  <si>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</si>
  <si>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</si>
  <si>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</si>
  <si>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</si>
  <si>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</si>
  <si>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</si>
  <si>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</si>
  <si>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</si>
  <si>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</si>
  <si>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</si>
  <si>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</si>
  <si>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</si>
  <si>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</si>
  <si>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</si>
  <si>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</si>
  <si>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</si>
  <si>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</si>
  <si>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</si>
  <si>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</si>
  <si>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</si>
  <si>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</si>
  <si>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</si>
  <si>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</si>
  <si>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</si>
  <si>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</si>
  <si>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</si>
  <si>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</si>
  <si>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</si>
  <si>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</si>
  <si>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</si>
  <si>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</si>
  <si>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</si>
  <si>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</si>
  <si>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</si>
  <si>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</si>
  <si>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</si>
  <si>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</si>
  <si>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</si>
  <si>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</si>
  <si>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</si>
  <si>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</si>
  <si>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</si>
  <si>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</si>
  <si>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</si>
  <si>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</si>
  <si>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</si>
  <si>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</si>
  <si>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</si>
  <si>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</si>
  <si>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</si>
  <si>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</si>
  <si>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</si>
  <si>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</si>
  <si>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</si>
  <si>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</si>
  <si>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</si>
  <si>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</si>
  <si>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</si>
  <si>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</si>
  <si>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</si>
  <si>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</si>
  <si>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</si>
  <si>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</si>
  <si>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</si>
  <si>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</si>
  <si>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</si>
  <si>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</si>
  <si>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</si>
  <si>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</si>
  <si>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</si>
  <si>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</si>
  <si>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</si>
  <si>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</si>
  <si>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</si>
  <si>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</si>
  <si>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</si>
  <si>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</si>
  <si>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</si>
  <si>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</si>
  <si>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</si>
  <si>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</si>
  <si>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</si>
  <si>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</si>
  <si>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</si>
  <si>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</si>
  <si>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</si>
  <si>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</si>
  <si>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</si>
  <si>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</si>
  <si>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</si>
  <si>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</si>
  <si>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</si>
  <si>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</si>
  <si>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</si>
  <si>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</si>
  <si>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</si>
  <si>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</si>
  <si>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</si>
  <si>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</si>
  <si>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</si>
  <si>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</si>
  <si>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</si>
  <si>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</si>
  <si>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</si>
  <si>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</si>
  <si>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</si>
  <si>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</si>
  <si>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</si>
  <si>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</si>
  <si>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</si>
  <si>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</si>
  <si>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</si>
  <si>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</si>
  <si>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</si>
  <si>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</si>
  <si>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</si>
  <si>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</si>
  <si>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</si>
  <si>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</si>
  <si>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</si>
  <si>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</si>
  <si>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</si>
  <si>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</si>
  <si>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</si>
  <si>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</si>
  <si>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</si>
  <si>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</si>
  <si>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</si>
  <si>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</si>
  <si>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</si>
  <si>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</si>
  <si>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</si>
  <si>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</si>
  <si>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</si>
  <si>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</si>
  <si>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</si>
  <si>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</si>
  <si>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</si>
  <si>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</si>
  <si>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</si>
  <si>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</si>
  <si>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</si>
  <si>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</si>
  <si>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</si>
  <si>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</si>
  <si>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</si>
  <si>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</si>
  <si>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</si>
  <si>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</si>
  <si>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</si>
  <si>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</si>
  <si>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</si>
  <si>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</si>
  <si>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</si>
  <si>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</si>
  <si>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</si>
  <si>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</si>
  <si>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</si>
  <si>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</si>
  <si>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</si>
  <si>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</si>
  <si>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</si>
  <si>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</si>
  <si>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</si>
  <si>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</si>
  <si>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</si>
  <si>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</si>
  <si>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</si>
  <si>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</si>
  <si>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</si>
  <si>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</si>
  <si>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</si>
  <si>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</si>
  <si>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</si>
  <si>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</si>
  <si>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</si>
  <si>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</si>
  <si>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</si>
  <si>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</si>
  <si>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</si>
  <si>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</si>
  <si>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</si>
  <si>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</si>
  <si>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</si>
  <si>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</si>
  <si>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</si>
  <si>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</si>
  <si>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</si>
  <si>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</si>
  <si>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</si>
  <si>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</si>
  <si>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</si>
  <si>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</si>
  <si>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</si>
  <si>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</si>
  <si>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</si>
  <si>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</si>
  <si>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</si>
  <si>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</si>
  <si>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</si>
  <si>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</si>
  <si>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</si>
  <si>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</si>
  <si>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</si>
  <si>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</si>
  <si>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</si>
  <si>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</si>
  <si>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</si>
  <si>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</si>
  <si>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</si>
  <si>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</si>
  <si>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</si>
  <si>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</si>
  <si>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</si>
  <si>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</si>
  <si>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</si>
  <si>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</si>
  <si>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</si>
  <si>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</si>
  <si>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</si>
  <si>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</si>
  <si>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</si>
  <si>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</si>
  <si>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</si>
  <si>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</si>
  <si>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</si>
  <si>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</si>
  <si>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</si>
  <si>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</si>
  <si>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</si>
  <si>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</si>
  <si>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</si>
  <si>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</si>
  <si>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</si>
  <si>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</si>
  <si>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</si>
  <si>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</si>
  <si>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</si>
  <si>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</si>
  <si>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</si>
  <si>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</si>
  <si>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</si>
  <si>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</si>
  <si>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</si>
  <si>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</si>
  <si>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</si>
  <si>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</si>
  <si>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</si>
  <si>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</si>
  <si>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</si>
  <si>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</si>
  <si>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</si>
  <si>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</si>
  <si>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</si>
  <si>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</si>
  <si>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</si>
  <si>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</si>
  <si>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</si>
  <si>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</si>
  <si>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</si>
  <si>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</si>
  <si>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</si>
  <si>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</si>
  <si>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</si>
  <si>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</si>
  <si>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</si>
  <si>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</si>
  <si>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</si>
  <si>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</si>
  <si>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</si>
  <si>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</si>
  <si>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</si>
  <si>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</si>
  <si>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</si>
  <si>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</si>
  <si>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</si>
  <si>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</si>
  <si>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</si>
  <si>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</si>
  <si>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</si>
  <si>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</si>
  <si>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</si>
  <si>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</si>
  <si>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</si>
  <si>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</si>
  <si>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</si>
  <si>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</si>
  <si>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</si>
  <si>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</si>
  <si>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</si>
  <si>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</si>
  <si>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</si>
  <si>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</si>
  <si>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</si>
  <si>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</si>
  <si>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</si>
  <si>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</si>
  <si>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</si>
  <si>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</si>
  <si>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</si>
  <si>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</si>
  <si>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</si>
  <si>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</si>
  <si>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</si>
  <si>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</si>
  <si>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</si>
  <si>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</si>
  <si>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</si>
  <si>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</si>
  <si>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</si>
  <si>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</si>
  <si>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</si>
  <si>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</si>
  <si>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</si>
  <si>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</si>
  <si>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</si>
  <si>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</si>
  <si>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</si>
  <si>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</si>
  <si>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</si>
  <si>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</si>
  <si>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</si>
  <si>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</si>
  <si>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</si>
  <si>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</si>
  <si>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</si>
  <si>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</si>
  <si>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</si>
  <si>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</si>
  <si>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</si>
  <si>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</si>
  <si>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</si>
  <si>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</si>
  <si>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</si>
  <si>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</si>
  <si>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</si>
  <si>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</si>
  <si>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</si>
  <si>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</si>
  <si>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</si>
  <si>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</si>
  <si>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</si>
  <si>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</si>
  <si>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</si>
  <si>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</si>
  <si>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</si>
  <si>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</si>
  <si>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</si>
  <si>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</si>
  <si>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</si>
  <si>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</si>
  <si>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</si>
  <si>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</si>
  <si>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</si>
  <si>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</si>
  <si>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</si>
  <si>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</si>
  <si>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</si>
  <si>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</si>
  <si>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</si>
  <si>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</si>
  <si>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</si>
  <si>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</si>
  <si>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</si>
  <si>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</si>
  <si>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</si>
  <si>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</si>
  <si>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</si>
  <si>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</si>
  <si>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</si>
  <si>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</si>
  <si>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</si>
  <si>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</si>
  <si>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</si>
  <si>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</si>
  <si>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</si>
  <si>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</si>
  <si>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</si>
  <si>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</si>
  <si>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</si>
  <si>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</si>
  <si>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</si>
  <si>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</si>
  <si>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</si>
  <si>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</si>
  <si>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</si>
  <si>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</si>
  <si>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</si>
  <si>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</si>
  <si>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</si>
  <si>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</si>
  <si>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</si>
  <si>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</si>
  <si>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</si>
  <si>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</si>
  <si>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</si>
  <si>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</si>
  <si>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</si>
  <si>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</si>
  <si>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</si>
  <si>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</si>
  <si>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</si>
  <si>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</si>
  <si>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</si>
  <si>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</si>
  <si>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</si>
  <si>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</si>
  <si>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</si>
  <si>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</si>
  <si>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</si>
  <si>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</si>
  <si>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</si>
  <si>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</si>
  <si>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</si>
  <si>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</si>
  <si>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</si>
  <si>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</si>
  <si>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</si>
  <si>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</si>
  <si>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</si>
  <si>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</si>
  <si>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</si>
  <si>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</si>
  <si>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</si>
  <si>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</si>
  <si>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</si>
  <si>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</si>
  <si>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</si>
  <si>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</si>
  <si>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</si>
  <si>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</si>
  <si>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</si>
  <si>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</si>
  <si>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</si>
  <si>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</si>
  <si>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</si>
  <si>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</si>
  <si>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</si>
  <si>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</si>
  <si>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</si>
  <si>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</si>
  <si>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</si>
  <si>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</si>
  <si>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</si>
  <si>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</si>
  <si>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</si>
  <si>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</si>
  <si>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</si>
  <si>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</si>
  <si>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</si>
  <si>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</si>
  <si>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</si>
  <si>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</si>
  <si>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</si>
  <si>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</si>
  <si>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</si>
  <si>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</si>
  <si>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</si>
  <si>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</si>
  <si>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</si>
  <si>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</si>
  <si>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</si>
  <si>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</si>
  <si>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</si>
  <si>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</si>
  <si>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</si>
  <si>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</si>
  <si>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</si>
  <si>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</si>
  <si>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</si>
  <si>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</si>
  <si>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</si>
  <si>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</si>
  <si>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</si>
  <si>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</si>
  <si>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</si>
  <si>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</si>
  <si>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</si>
  <si>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</si>
  <si>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</si>
  <si>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</si>
  <si>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</si>
  <si>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</si>
  <si>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</si>
  <si>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</si>
  <si>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</si>
  <si>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</si>
  <si>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</si>
  <si>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</si>
  <si>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</si>
  <si>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</si>
  <si>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</si>
  <si>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</si>
  <si>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</si>
  <si>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</si>
  <si>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</si>
  <si>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</si>
  <si>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</si>
  <si>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</si>
  <si>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</si>
  <si>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</si>
  <si>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</si>
  <si>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</si>
  <si>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</si>
  <si>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</si>
  <si>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</si>
  <si>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</si>
  <si>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</si>
  <si>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</si>
  <si>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</si>
  <si>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</si>
  <si>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</si>
  <si>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</si>
  <si>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</si>
  <si>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</si>
  <si>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</si>
  <si>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</si>
  <si>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</si>
  <si>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</si>
  <si>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</si>
  <si>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</si>
  <si>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</si>
  <si>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</si>
  <si>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</si>
  <si>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</si>
  <si>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</si>
  <si>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</si>
  <si>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</si>
  <si>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</si>
  <si>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</si>
  <si>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</si>
  <si>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</si>
  <si>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</si>
  <si>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</si>
  <si>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</si>
  <si>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</si>
  <si>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</si>
  <si>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</si>
  <si>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</si>
  <si>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</si>
  <si>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</si>
  <si>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</si>
  <si>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</si>
  <si>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</si>
  <si>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</si>
  <si>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</si>
  <si>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</si>
  <si>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</si>
  <si>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</si>
  <si>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</si>
  <si>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</si>
  <si>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</si>
  <si>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</si>
  <si>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</si>
  <si>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</si>
  <si>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</si>
  <si>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</si>
  <si>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</si>
  <si>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</si>
  <si>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</si>
  <si>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</si>
  <si>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</si>
  <si>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</si>
  <si>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</si>
  <si>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</si>
  <si>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</si>
  <si>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</si>
  <si>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</si>
  <si>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</si>
  <si>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</si>
  <si>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</si>
  <si>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</si>
  <si>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</si>
  <si>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</si>
  <si>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</si>
  <si>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</si>
  <si>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</si>
  <si>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</si>
  <si>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</si>
  <si>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</si>
  <si>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</si>
  <si>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</si>
  <si>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</si>
  <si>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</si>
  <si>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</si>
  <si>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</si>
  <si>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</si>
  <si>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</si>
  <si>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</si>
  <si>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</si>
  <si>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</si>
  <si>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</si>
  <si>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</si>
  <si>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</si>
  <si>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</si>
  <si>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</si>
  <si>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</si>
  <si>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</si>
  <si>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</si>
  <si>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</si>
  <si>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</si>
  <si>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</si>
  <si>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</si>
  <si>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</si>
  <si>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</si>
  <si>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</si>
  <si>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</si>
  <si>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</si>
  <si>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</si>
  <si>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</si>
  <si>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</si>
  <si>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</si>
  <si>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</si>
  <si>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</si>
  <si>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</si>
  <si>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</si>
  <si>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</si>
  <si>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</si>
  <si>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</si>
  <si>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</si>
  <si>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</si>
  <si>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</si>
  <si>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</si>
  <si>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</si>
  <si>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</si>
  <si>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</si>
  <si>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</si>
  <si>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</si>
  <si>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</si>
  <si>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</si>
  <si>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</si>
  <si>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</si>
  <si>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</si>
  <si>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</si>
  <si>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</si>
  <si>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</si>
  <si>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</si>
  <si>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</si>
  <si>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</si>
  <si>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</si>
  <si>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</si>
  <si>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</si>
  <si>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</si>
  <si>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</si>
  <si>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</si>
  <si>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</si>
  <si>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</si>
  <si>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</si>
  <si>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</si>
  <si>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</si>
  <si>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</si>
  <si>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</si>
  <si>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</si>
  <si>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</si>
  <si>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</si>
  <si>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</si>
  <si>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</si>
  <si>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</si>
  <si>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</si>
  <si>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</si>
  <si>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</si>
  <si>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</si>
  <si>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</si>
  <si>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</si>
  <si>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</si>
  <si>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</si>
  <si>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</si>
  <si>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</si>
  <si>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</si>
  <si>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</si>
  <si>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</si>
  <si>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</si>
  <si>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</si>
  <si>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</si>
  <si>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</si>
  <si>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</si>
  <si>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</si>
  <si>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</si>
  <si>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</si>
  <si>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</si>
  <si>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</si>
  <si>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</si>
  <si>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</si>
  <si>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</si>
  <si>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</si>
  <si>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</si>
  <si>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</si>
  <si>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</si>
  <si>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</si>
  <si>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</si>
  <si>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</si>
  <si>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</si>
  <si>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</si>
  <si>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</si>
  <si>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</si>
  <si>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</si>
  <si>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</si>
  <si>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</si>
  <si>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</si>
  <si>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</si>
  <si>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</si>
  <si>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</si>
  <si>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</si>
  <si>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</si>
  <si>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</si>
  <si>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</si>
  <si>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</si>
  <si>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</si>
  <si>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</si>
  <si>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</si>
  <si>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</si>
  <si>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</si>
  <si>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</si>
  <si>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</si>
  <si>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</si>
  <si>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</si>
  <si>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</si>
  <si>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</si>
  <si>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</si>
  <si>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</si>
  <si>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</si>
  <si>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</si>
  <si>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</si>
  <si>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</si>
  <si>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</si>
  <si>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</si>
  <si>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</si>
  <si>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</si>
  <si>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</si>
  <si>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</si>
  <si>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</si>
  <si>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</si>
  <si>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</si>
  <si>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</si>
  <si>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</si>
  <si>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</si>
  <si>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</si>
  <si>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</si>
  <si>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</si>
  <si>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</si>
  <si>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</si>
  <si>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</si>
  <si>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</si>
  <si>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</si>
  <si>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</si>
  <si>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</si>
  <si>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</si>
  <si>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</si>
  <si>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</si>
  <si>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</si>
  <si>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</si>
  <si>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</si>
  <si>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</si>
  <si>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</si>
  <si>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</si>
  <si>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</si>
  <si>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</si>
  <si>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</si>
  <si>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</si>
  <si>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</si>
  <si>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</si>
  <si>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</si>
  <si>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</si>
  <si>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</si>
  <si>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</si>
  <si>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</si>
  <si>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</si>
  <si>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</si>
  <si>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</si>
  <si>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</si>
  <si>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</si>
  <si>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</si>
  <si>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</si>
  <si>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</si>
  <si>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</si>
  <si>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</si>
  <si>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</si>
  <si>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</si>
  <si>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</si>
  <si>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</si>
  <si>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</si>
  <si>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</si>
  <si>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</si>
  <si>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</si>
  <si>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</si>
  <si>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</si>
  <si>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</si>
  <si>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</si>
  <si>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</si>
  <si>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</si>
  <si>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</si>
  <si>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</si>
  <si>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</si>
  <si>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</si>
  <si>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</si>
  <si>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</si>
  <si>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</si>
  <si>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</si>
  <si>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</si>
  <si>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</si>
  <si>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</si>
  <si>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</si>
  <si>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</si>
  <si>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</si>
  <si>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</si>
  <si>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</si>
  <si>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</si>
  <si>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</si>
  <si>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</si>
  <si>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</si>
  <si>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</si>
  <si>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</si>
  <si>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</si>
  <si>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</si>
  <si>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</si>
  <si>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</si>
  <si>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</si>
  <si>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</si>
  <si>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</si>
  <si>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</si>
  <si>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</si>
  <si>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</si>
  <si>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</si>
  <si>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</si>
  <si>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</si>
  <si>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</si>
  <si>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</si>
  <si>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</si>
  <si>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</si>
  <si>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</si>
  <si>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</si>
  <si>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</si>
  <si>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</si>
  <si>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</si>
  <si>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</si>
  <si>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</si>
  <si>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</si>
  <si>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</si>
  <si>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</si>
  <si>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</si>
  <si>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</si>
  <si>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</si>
  <si>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</si>
  <si>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</si>
  <si>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</si>
  <si>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</si>
  <si>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</si>
  <si>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</si>
  <si>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</si>
  <si>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</si>
  <si>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</si>
  <si>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</si>
  <si>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</si>
  <si>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</si>
  <si>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</si>
  <si>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</si>
  <si>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</si>
  <si>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</si>
  <si>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</si>
  <si>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</si>
  <si>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</si>
  <si>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</si>
  <si>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</si>
  <si>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</si>
  <si>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</si>
  <si>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</si>
  <si>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</si>
  <si>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</si>
  <si>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</si>
  <si>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</si>
  <si>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</si>
  <si>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</si>
  <si>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</si>
  <si>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</si>
  <si>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</si>
  <si>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</si>
  <si>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</si>
  <si>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</si>
  <si>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</si>
  <si>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</si>
  <si>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</si>
  <si>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</si>
  <si>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</si>
  <si>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</si>
  <si>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</si>
  <si>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</si>
  <si>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</si>
  <si>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</si>
  <si>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</si>
  <si>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</si>
  <si>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</si>
  <si>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</si>
  <si>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</si>
  <si>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</si>
  <si>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</si>
  <si>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</si>
  <si>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</si>
  <si>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</si>
  <si>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</si>
  <si>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</si>
  <si>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</si>
  <si>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</si>
  <si>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</si>
  <si>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</si>
  <si>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</si>
  <si>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</si>
  <si>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</si>
  <si>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</si>
  <si>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</si>
  <si>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</si>
  <si>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</si>
  <si>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</si>
  <si>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</si>
  <si>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</si>
  <si>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</si>
  <si>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</si>
  <si>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</si>
  <si>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</si>
  <si>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</si>
  <si>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</si>
  <si>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</si>
  <si>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</si>
  <si>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</si>
  <si>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</si>
  <si>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</si>
  <si>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</si>
  <si>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</si>
  <si>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</si>
  <si>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</si>
  <si>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</si>
  <si>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</si>
  <si>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</si>
  <si>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</si>
  <si>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</si>
  <si>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</si>
  <si>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</si>
  <si>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</si>
  <si>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</si>
  <si>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</si>
  <si>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</si>
  <si>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</si>
  <si>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</si>
  <si>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</si>
  <si>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</si>
  <si>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</si>
  <si>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</si>
  <si>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</si>
  <si>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</si>
  <si>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</si>
  <si>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</si>
  <si>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</si>
  <si>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</si>
  <si>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</si>
  <si>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</si>
  <si>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</si>
  <si>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</si>
  <si>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</si>
  <si>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</si>
  <si>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</si>
  <si>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</si>
  <si>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</si>
  <si>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</si>
  <si>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</si>
  <si>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</si>
  <si>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</si>
  <si>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</si>
  <si>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</si>
  <si>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</si>
  <si>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</si>
  <si>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</si>
  <si>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</si>
  <si>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</si>
  <si>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</si>
  <si>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</si>
  <si>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</si>
  <si>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</si>
  <si>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</si>
  <si>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</si>
  <si>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</si>
  <si>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</si>
  <si>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</si>
  <si>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</si>
  <si>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</si>
  <si>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</si>
  <si>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</si>
  <si>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</si>
  <si>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</si>
  <si>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</si>
  <si>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</si>
  <si>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</si>
  <si>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</si>
  <si>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</si>
  <si>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</si>
  <si>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</si>
  <si>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</si>
  <si>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</si>
  <si>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</si>
  <si>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</si>
  <si>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</si>
  <si>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</si>
  <si>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</si>
  <si>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</si>
  <si>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</si>
  <si>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</si>
  <si>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</si>
  <si>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</si>
  <si>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</si>
  <si>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</si>
  <si>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</si>
  <si>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</si>
  <si>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</si>
  <si>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</si>
  <si>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</si>
  <si>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</si>
  <si>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</si>
  <si>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</si>
  <si>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</si>
  <si>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</si>
  <si>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</si>
  <si>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</si>
  <si>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</si>
  <si>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</si>
  <si>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</si>
  <si>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</si>
  <si>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</si>
  <si>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</si>
  <si>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</si>
  <si>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</si>
  <si>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</si>
  <si>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</si>
  <si>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</si>
  <si>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</si>
  <si>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</si>
  <si>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</si>
  <si>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</si>
  <si>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</si>
  <si>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</si>
  <si>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</si>
  <si>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</si>
  <si>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</si>
  <si>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</si>
  <si>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</si>
  <si>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</si>
  <si>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</si>
  <si>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</si>
  <si>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</si>
  <si>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</si>
  <si>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</si>
  <si>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</si>
  <si>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</si>
  <si>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</si>
  <si>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</si>
  <si>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</si>
  <si>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</si>
  <si>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</si>
  <si>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</si>
  <si>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</si>
  <si>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</si>
  <si>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</si>
  <si>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</si>
  <si>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</si>
  <si>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</si>
  <si>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</si>
  <si>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</si>
  <si>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</si>
  <si>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</si>
  <si>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</si>
  <si>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</si>
  <si>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</si>
  <si>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</si>
  <si>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</si>
  <si>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</si>
  <si>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</si>
  <si>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</si>
  <si>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</si>
  <si>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</si>
  <si>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</si>
  <si>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</si>
  <si>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</si>
  <si>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</si>
  <si>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</si>
  <si>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</si>
  <si>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</si>
  <si>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</si>
  <si>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</si>
  <si>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</si>
  <si>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</si>
  <si>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</si>
  <si>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</si>
  <si>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</si>
  <si>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</si>
  <si>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</si>
  <si>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</si>
  <si>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</si>
  <si>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</si>
  <si>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</si>
  <si>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</si>
  <si>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</si>
  <si>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</si>
  <si>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</si>
  <si>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</si>
  <si>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</si>
  <si>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</si>
  <si>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</si>
  <si>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</si>
  <si>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</si>
  <si>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</si>
  <si>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</si>
  <si>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</si>
  <si>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</si>
  <si>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</si>
  <si>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</si>
  <si>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</si>
  <si>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</si>
  <si>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</si>
  <si>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</si>
  <si>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</si>
  <si>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</si>
  <si>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</si>
  <si>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</si>
  <si>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</si>
  <si>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</si>
  <si>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</si>
  <si>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</si>
  <si>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</si>
  <si>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</si>
  <si>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</si>
  <si>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</si>
  <si>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</si>
  <si>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</si>
  <si>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</si>
  <si>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</si>
  <si>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</si>
  <si>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</si>
  <si>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</si>
  <si>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</si>
  <si>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</si>
  <si>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</si>
  <si>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</si>
  <si>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</si>
  <si>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</si>
  <si>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</si>
  <si>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</si>
  <si>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</si>
  <si>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</si>
  <si>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</si>
  <si>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</si>
  <si>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</si>
  <si>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</si>
  <si>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</si>
  <si>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</si>
  <si>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</si>
  <si>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</si>
  <si>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</si>
  <si>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</si>
  <si>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</si>
  <si>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</si>
  <si>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</si>
  <si>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</si>
  <si>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</si>
  <si>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</si>
  <si>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</si>
  <si>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</si>
  <si>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</si>
  <si>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</si>
  <si>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</si>
  <si>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</si>
  <si>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</si>
  <si>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</si>
  <si>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</si>
  <si>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</si>
  <si>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</si>
  <si>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</si>
  <si>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</si>
  <si>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</si>
  <si>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</si>
  <si>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</si>
  <si>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</si>
  <si>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</si>
  <si>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</si>
  <si>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</si>
  <si>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</si>
  <si>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</si>
  <si>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</si>
  <si>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</si>
  <si>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</si>
  <si>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</si>
  <si>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</si>
  <si>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</si>
  <si>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</si>
  <si>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</si>
  <si>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</si>
  <si>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</si>
  <si>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</si>
  <si>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</si>
  <si>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</si>
  <si>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</si>
  <si>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</si>
  <si>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</si>
  <si>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</si>
  <si>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</si>
  <si>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</si>
  <si>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</si>
  <si>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</si>
  <si>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</si>
  <si>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</si>
  <si>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</si>
  <si>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</si>
  <si>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</si>
  <si>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</si>
  <si>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</si>
  <si>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</si>
  <si>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</si>
  <si>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</si>
  <si>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</si>
  <si>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</si>
  <si>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</si>
  <si>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</si>
  <si>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</si>
  <si>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</si>
  <si>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</si>
  <si>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</si>
  <si>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</si>
  <si>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</si>
  <si>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</si>
  <si>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</si>
  <si>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</si>
  <si>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</si>
  <si>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</si>
  <si>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</si>
  <si>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</si>
  <si>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</si>
  <si>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</si>
  <si>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</si>
  <si>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</si>
  <si>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</si>
  <si>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</si>
  <si>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</si>
  <si>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</si>
  <si>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</si>
  <si>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</si>
  <si>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</si>
  <si>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</si>
  <si>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</si>
  <si>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</si>
  <si>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</si>
  <si>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</si>
  <si>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</si>
  <si>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</si>
  <si>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</si>
  <si>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</si>
  <si>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</si>
  <si>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</si>
  <si>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</si>
  <si>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</si>
  <si>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</si>
  <si>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</si>
  <si>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</si>
  <si>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</si>
  <si>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</si>
  <si>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</si>
  <si>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</si>
  <si>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</si>
  <si>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</si>
  <si>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</si>
  <si>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</si>
  <si>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</si>
  <si>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</si>
  <si>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</si>
  <si>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</si>
  <si>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</si>
  <si>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</si>
  <si>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</si>
  <si>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</si>
  <si>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</si>
  <si>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</si>
  <si>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</si>
  <si>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</si>
  <si>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</si>
  <si>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</si>
  <si>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</si>
  <si>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</si>
  <si>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</si>
  <si>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</si>
  <si>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</si>
  <si>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</si>
  <si>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</si>
  <si>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</si>
  <si>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</si>
  <si>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</si>
  <si>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</si>
  <si>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</si>
  <si>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</si>
  <si>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</si>
  <si>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</si>
  <si>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</si>
  <si>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</si>
  <si>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</si>
  <si>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</si>
  <si>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</si>
  <si>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</si>
  <si>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</si>
  <si>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</si>
  <si>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</si>
  <si>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</si>
  <si>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</si>
  <si>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</si>
  <si>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</si>
  <si>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</si>
  <si>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</si>
  <si>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</si>
  <si>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</si>
  <si>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</si>
  <si>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</si>
  <si>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</si>
  <si>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</si>
  <si>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</si>
  <si>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</si>
  <si>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</si>
  <si>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</si>
  <si>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</si>
  <si>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</si>
  <si>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</si>
  <si>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</si>
  <si>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</si>
  <si>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</si>
  <si>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</si>
  <si>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</si>
  <si>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</si>
  <si>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</si>
  <si>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</si>
  <si>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</si>
  <si>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</si>
  <si>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</si>
  <si>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</si>
  <si>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</si>
  <si>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</si>
  <si>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</si>
  <si>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</si>
  <si>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</si>
  <si>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</si>
  <si>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</si>
  <si>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</si>
  <si>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</si>
  <si>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</si>
  <si>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</si>
  <si>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</si>
  <si>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</si>
  <si>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</si>
  <si>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</si>
  <si>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</si>
  <si>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</si>
  <si>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</si>
  <si>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</si>
  <si>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</si>
  <si>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</si>
  <si>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</si>
  <si>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</si>
  <si>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</si>
  <si>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</si>
  <si>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</si>
  <si>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</si>
  <si>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</si>
  <si>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</si>
  <si>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</si>
  <si>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</si>
  <si>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</si>
  <si>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</si>
  <si>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</si>
  <si>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</si>
  <si>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</si>
  <si>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</si>
  <si>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</si>
  <si>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</si>
  <si>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</si>
  <si>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</si>
  <si>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</si>
  <si>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</si>
  <si>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</si>
  <si>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</si>
  <si>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</si>
  <si>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</si>
  <si>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</si>
  <si>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</si>
  <si>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</si>
  <si>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</si>
  <si>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</si>
  <si>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</si>
  <si>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</si>
  <si>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</si>
  <si>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</si>
  <si>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</si>
  <si>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</si>
  <si>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</si>
  <si>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</si>
  <si>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</si>
  <si>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</si>
  <si>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</si>
  <si>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</si>
  <si>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</si>
  <si>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</si>
  <si>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</si>
  <si>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</si>
  <si>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</si>
  <si>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</si>
  <si>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</si>
  <si>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</si>
  <si>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</si>
  <si>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</si>
  <si>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</si>
  <si>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</si>
  <si>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</si>
  <si>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</si>
  <si>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</si>
  <si>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</si>
  <si>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</si>
  <si>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</si>
  <si>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</si>
  <si>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</si>
  <si>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</si>
  <si>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</si>
  <si>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</si>
  <si>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</si>
  <si>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</si>
  <si>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</si>
  <si>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</si>
  <si>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</si>
  <si>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</si>
  <si>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</si>
  <si>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</si>
  <si>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</si>
  <si>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</si>
  <si>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</si>
  <si>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</si>
  <si>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</si>
  <si>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</si>
  <si>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</si>
  <si>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</si>
  <si>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</si>
  <si>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</si>
  <si>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</si>
  <si>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</si>
  <si>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</si>
  <si>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</si>
  <si>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</si>
  <si>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</si>
  <si>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</si>
  <si>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</si>
  <si>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</si>
  <si>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</si>
  <si>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</si>
  <si>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</si>
  <si>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</si>
  <si>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</si>
  <si>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</si>
  <si>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</si>
  <si>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</si>
  <si>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</si>
  <si>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</si>
  <si>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</si>
  <si>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</si>
  <si>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</si>
  <si>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</si>
  <si>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</si>
  <si>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</si>
  <si>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</si>
  <si>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</si>
  <si>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</si>
  <si>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</si>
  <si>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</si>
  <si>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</si>
  <si>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</si>
  <si>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</si>
  <si>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</si>
  <si>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</si>
  <si>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</si>
  <si>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</si>
  <si>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</si>
  <si>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</si>
  <si>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</si>
  <si>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</si>
  <si>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</si>
  <si>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</si>
  <si>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</si>
  <si>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</si>
  <si>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</si>
  <si>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</si>
  <si>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</si>
  <si>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</si>
  <si>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</si>
  <si>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</si>
  <si>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</si>
  <si>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</si>
  <si>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</si>
  <si>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</si>
  <si>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</si>
  <si>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</si>
  <si>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</si>
  <si>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</si>
  <si>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</si>
  <si>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</si>
  <si>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</si>
  <si>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</si>
  <si>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</si>
  <si>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</si>
  <si>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</si>
  <si>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</si>
  <si>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</si>
  <si>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</si>
  <si>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</si>
  <si>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</si>
  <si>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</si>
  <si>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</si>
  <si>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</si>
  <si>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</si>
  <si>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</si>
  <si>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</si>
  <si>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</si>
  <si>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</si>
  <si>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</si>
  <si>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</si>
  <si>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</si>
  <si>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</si>
  <si>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</si>
  <si>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</si>
  <si>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</si>
  <si>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</si>
  <si>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</si>
  <si>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</si>
  <si>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</si>
  <si>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</si>
  <si>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</si>
  <si>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</si>
  <si>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</si>
  <si>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</si>
  <si>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</si>
  <si>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</si>
  <si>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</si>
  <si>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</si>
  <si>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</si>
  <si>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</si>
  <si>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</si>
  <si>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</si>
  <si>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</si>
  <si>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</si>
  <si>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</si>
  <si>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</si>
  <si>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</si>
  <si>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</si>
  <si>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</si>
  <si>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</si>
  <si>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</si>
  <si>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</si>
  <si>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</si>
  <si>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</si>
  <si>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</si>
  <si>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</si>
  <si>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</si>
  <si>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</si>
  <si>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</si>
  <si>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</si>
  <si>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</si>
  <si>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</si>
  <si>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</si>
  <si>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</si>
  <si>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</si>
  <si>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</si>
  <si>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</si>
  <si>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</si>
  <si>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</si>
  <si>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</si>
  <si>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</si>
  <si>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</si>
  <si>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</si>
  <si>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</si>
  <si>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</si>
  <si>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</si>
  <si>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</si>
  <si>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</si>
  <si>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</si>
  <si>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</si>
  <si>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</si>
  <si>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</si>
  <si>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</si>
  <si>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</si>
  <si>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</si>
  <si>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</si>
  <si>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</si>
  <si>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</si>
  <si>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</si>
  <si>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</si>
  <si>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</si>
  <si>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</si>
  <si>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</si>
  <si>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</si>
  <si>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</si>
  <si>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</si>
  <si>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</si>
  <si>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</si>
  <si>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</si>
  <si>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</si>
  <si>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</si>
  <si>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</si>
  <si>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</si>
  <si>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</si>
  <si>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</si>
  <si>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</si>
  <si>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</si>
  <si>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</si>
  <si>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</si>
  <si>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</si>
  <si>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</si>
  <si>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</si>
  <si>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</si>
  <si>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</si>
  <si>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</si>
  <si>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</si>
  <si>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</si>
  <si>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</si>
  <si>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</si>
  <si>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</si>
  <si>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</si>
  <si>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</si>
  <si>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</si>
  <si>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</si>
  <si>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</si>
  <si>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</si>
  <si>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</si>
  <si>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</si>
  <si>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</si>
  <si>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</si>
  <si>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</si>
  <si>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</si>
  <si>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</si>
  <si>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</si>
  <si>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</si>
  <si>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</si>
  <si>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</si>
  <si>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</si>
  <si>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</si>
  <si>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</si>
  <si>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</si>
  <si>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</si>
  <si>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</si>
  <si>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</si>
  <si>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</si>
  <si>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</si>
  <si>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</si>
  <si>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</si>
  <si>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</si>
  <si>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</si>
  <si>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</si>
  <si>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</si>
  <si>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</si>
  <si>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</si>
  <si>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</si>
  <si>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</si>
  <si>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</si>
  <si>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</si>
  <si>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</si>
  <si>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</si>
  <si>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</si>
  <si>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</si>
  <si>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</si>
  <si>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</si>
  <si>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</si>
  <si>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</si>
  <si>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</si>
  <si>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</si>
  <si>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</si>
  <si>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</si>
  <si>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</si>
  <si>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</si>
  <si>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</si>
  <si>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</si>
  <si>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</si>
  <si>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</si>
  <si>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</si>
  <si>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</si>
  <si>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</si>
  <si>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</si>
  <si>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</si>
  <si>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</si>
  <si>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</si>
  <si>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</si>
  <si>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</si>
  <si>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</si>
  <si>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</si>
  <si>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</si>
  <si>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</si>
  <si>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</si>
  <si>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</si>
  <si>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</si>
  <si>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</si>
  <si>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</si>
  <si>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</si>
  <si>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</si>
  <si>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</si>
  <si>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</si>
  <si>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</si>
  <si>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</si>
  <si>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</si>
  <si>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</si>
  <si>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</si>
  <si>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</si>
  <si>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</si>
  <si>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</si>
  <si>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</si>
  <si>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</si>
  <si>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</si>
  <si>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</si>
  <si>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</si>
  <si>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</si>
  <si>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</si>
  <si>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</si>
  <si>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</si>
  <si>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</si>
  <si>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</si>
  <si>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</si>
  <si>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</si>
  <si>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</si>
  <si>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</si>
  <si>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</si>
  <si>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</si>
  <si>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</si>
  <si>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</si>
  <si>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</si>
  <si>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</si>
  <si>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</si>
  <si>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</si>
  <si>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</si>
  <si>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</si>
  <si>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</si>
  <si>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</si>
  <si>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</si>
  <si>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</si>
  <si>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</si>
  <si>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</si>
  <si>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</si>
  <si>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</si>
  <si>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</si>
  <si>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</si>
  <si>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</si>
  <si>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</si>
  <si>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</si>
  <si>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</si>
  <si>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</si>
  <si>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</si>
  <si>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</si>
  <si>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</si>
  <si>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</si>
  <si>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</si>
  <si>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</si>
  <si>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</si>
  <si>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</si>
  <si>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</si>
  <si>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</si>
  <si>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</si>
  <si>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</si>
  <si>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</si>
  <si>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</si>
  <si>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</si>
  <si>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</si>
  <si>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</si>
  <si>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</si>
  <si>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</si>
  <si>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</si>
  <si>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</si>
  <si>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</si>
  <si>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</si>
  <si>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</si>
  <si>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</si>
  <si>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</si>
  <si>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</si>
  <si>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</si>
  <si>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</si>
  <si>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</si>
  <si>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</si>
  <si>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</si>
  <si>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</si>
  <si>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</si>
  <si>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</si>
  <si>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</si>
  <si>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</si>
  <si>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</si>
  <si>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</si>
  <si>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</si>
  <si>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</si>
  <si>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</si>
  <si>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</si>
  <si>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</si>
  <si>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</si>
  <si>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</si>
  <si>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</si>
  <si>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</si>
  <si>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</si>
  <si>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</si>
  <si>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</si>
  <si>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</si>
  <si>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</si>
  <si>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</si>
  <si>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</si>
  <si>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</si>
  <si>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</si>
  <si>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</si>
  <si>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</si>
  <si>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</si>
  <si>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</si>
  <si>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</si>
  <si>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</si>
  <si>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</si>
  <si>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</si>
  <si>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</si>
  <si>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</si>
  <si>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</si>
  <si>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</si>
  <si>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</si>
  <si>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</si>
  <si>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</si>
  <si>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</si>
  <si>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</si>
  <si>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</si>
  <si>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</si>
  <si>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</si>
  <si>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</si>
  <si>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</si>
  <si>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</si>
  <si>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</si>
  <si>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</si>
  <si>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</si>
  <si>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</si>
  <si>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</si>
  <si>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</si>
  <si>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</si>
  <si>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</si>
  <si>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</si>
  <si>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</si>
  <si>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</si>
  <si>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</si>
  <si>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</si>
  <si>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</si>
  <si>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</si>
  <si>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</si>
  <si>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</si>
  <si>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</si>
  <si>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</si>
  <si>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</si>
  <si>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</si>
  <si>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</si>
  <si>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</si>
  <si>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</si>
  <si>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</si>
  <si>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</si>
  <si>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</si>
  <si>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</si>
  <si>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</si>
  <si>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</si>
  <si>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</si>
  <si>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</si>
  <si>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</si>
  <si>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</si>
  <si>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</si>
  <si>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</si>
  <si>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</si>
  <si>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</si>
  <si>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</si>
  <si>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</si>
  <si>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</si>
  <si>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</si>
  <si>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</si>
  <si>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</si>
  <si>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</si>
  <si>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</si>
  <si>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</si>
  <si>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</si>
  <si>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</si>
  <si>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</si>
  <si>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</si>
  <si>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</si>
  <si>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</si>
  <si>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</si>
  <si>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</si>
  <si>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</si>
  <si>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</si>
  <si>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</si>
  <si>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</si>
  <si>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</si>
  <si>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</si>
  <si>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</si>
  <si>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</si>
  <si>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</si>
  <si>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</si>
  <si>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</si>
  <si>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</si>
  <si>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</si>
  <si>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</si>
  <si>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</si>
  <si>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</si>
  <si>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</si>
  <si>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</si>
  <si>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</si>
  <si>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</si>
  <si>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</si>
  <si>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</si>
  <si>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</si>
  <si>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</si>
  <si>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</si>
  <si>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</si>
  <si>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</si>
  <si>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</si>
  <si>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</si>
  <si>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</si>
  <si>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</si>
  <si>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</si>
  <si>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</si>
  <si>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</si>
  <si>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</si>
  <si>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</si>
  <si>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</si>
  <si>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</si>
  <si>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</si>
  <si>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</si>
  <si>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</si>
  <si>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</si>
  <si>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</si>
  <si>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</si>
  <si>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</si>
  <si>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</si>
  <si>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</si>
  <si>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</si>
  <si>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</si>
  <si>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</si>
  <si>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</si>
  <si>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</si>
  <si>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</si>
  <si>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</si>
  <si>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</si>
  <si>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</si>
  <si>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</si>
  <si>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</si>
  <si>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</si>
  <si>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</si>
  <si>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</si>
  <si>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</si>
  <si>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</si>
  <si>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</si>
  <si>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</si>
  <si>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</si>
  <si>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</si>
  <si>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</si>
  <si>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</si>
  <si>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</si>
  <si>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</si>
  <si>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</si>
  <si>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</si>
  <si>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</si>
  <si>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</si>
  <si>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</si>
  <si>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</si>
  <si>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</si>
  <si>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</si>
  <si>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</si>
  <si>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</si>
  <si>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</si>
  <si>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</si>
  <si>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</si>
  <si>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</si>
  <si>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</si>
  <si>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</si>
  <si>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</si>
  <si>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</si>
  <si>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</si>
  <si>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</si>
  <si>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</si>
  <si>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</si>
  <si>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</si>
  <si>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</si>
  <si>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</si>
  <si>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</si>
  <si>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</si>
  <si>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</si>
  <si>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</si>
  <si>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</si>
  <si>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</si>
  <si>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</si>
  <si>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</si>
  <si>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</si>
  <si>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</si>
  <si>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</si>
  <si>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</si>
  <si>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</si>
  <si>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</si>
  <si>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</si>
  <si>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</si>
  <si>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</si>
  <si>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</si>
  <si>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</si>
  <si>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</si>
  <si>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</si>
  <si>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</si>
  <si>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</si>
  <si>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</si>
  <si>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</si>
  <si>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</si>
  <si>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</si>
  <si>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</si>
  <si>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</si>
  <si>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</si>
  <si>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</si>
  <si>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</si>
  <si>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</si>
  <si>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</si>
  <si>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</si>
  <si>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</si>
  <si>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</si>
  <si>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</si>
  <si>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</si>
  <si>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</si>
  <si>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</si>
  <si>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</si>
  <si>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</si>
  <si>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</si>
  <si>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</si>
  <si>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</si>
  <si>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</si>
  <si>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</si>
  <si>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</si>
  <si>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</si>
  <si>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</si>
  <si>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</si>
  <si>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</si>
  <si>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</si>
  <si>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</si>
  <si>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</si>
  <si>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</si>
  <si>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</si>
  <si>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</si>
  <si>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</si>
  <si>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</si>
  <si>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</si>
  <si>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</si>
  <si>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</si>
  <si>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</si>
  <si>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</si>
  <si>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</si>
  <si>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</si>
  <si>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</si>
  <si>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</si>
  <si>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</si>
  <si>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</si>
  <si>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</si>
  <si>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</si>
  <si>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</si>
  <si>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</si>
  <si>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</si>
  <si>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</si>
  <si>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</si>
  <si>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</si>
  <si>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</si>
  <si>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</si>
  <si>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</si>
  <si>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</si>
  <si>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</si>
  <si>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</si>
  <si>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</si>
  <si>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</si>
  <si>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</si>
  <si>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</si>
  <si>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</si>
  <si>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</si>
  <si>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</si>
  <si>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</si>
  <si>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</si>
  <si>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</si>
  <si>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</si>
  <si>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</si>
  <si>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</si>
  <si>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</si>
  <si>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</si>
  <si>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</si>
  <si>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</si>
  <si>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</si>
  <si>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</si>
  <si>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</si>
  <si>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</si>
  <si>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</si>
  <si>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</si>
  <si>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</si>
  <si>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</si>
  <si>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</si>
  <si>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</si>
  <si>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</si>
  <si>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</si>
  <si>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</si>
  <si>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</si>
  <si>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</si>
  <si>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</si>
  <si>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</si>
  <si>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</si>
  <si>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</si>
  <si>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</si>
  <si>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</si>
  <si>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</si>
  <si>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</si>
  <si>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</si>
  <si>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</si>
  <si>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</si>
  <si>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</si>
  <si>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</si>
  <si>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</si>
  <si>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</si>
  <si>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</si>
  <si>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</si>
  <si>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</si>
  <si>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</si>
  <si>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</si>
  <si>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</si>
  <si>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</si>
  <si>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</si>
  <si>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</si>
  <si>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</si>
  <si>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</si>
  <si>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</si>
  <si>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</si>
  <si>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</si>
  <si>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</si>
  <si>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</si>
  <si>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</si>
  <si>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</si>
  <si>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</si>
  <si>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</si>
  <si>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</si>
  <si>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</si>
  <si>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</si>
  <si>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</si>
  <si>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</si>
  <si>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</si>
  <si>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</si>
  <si>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</si>
  <si>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</si>
  <si>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</si>
  <si>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</si>
  <si>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</si>
  <si>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</si>
  <si>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</si>
  <si>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</si>
  <si>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</si>
  <si>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</si>
  <si>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</si>
  <si>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</si>
  <si>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</si>
  <si>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</si>
  <si>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</si>
  <si>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</si>
  <si>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</si>
  <si>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</si>
  <si>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</si>
  <si>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</si>
  <si>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</si>
  <si>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</si>
  <si>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</si>
  <si>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</si>
  <si>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</si>
  <si>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</si>
  <si>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</si>
  <si>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</si>
  <si>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</si>
  <si>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</si>
  <si>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</si>
  <si>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</si>
  <si>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</si>
  <si>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</si>
  <si>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</si>
  <si>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</si>
  <si>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</si>
  <si>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</si>
  <si>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</si>
  <si>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</si>
  <si>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</si>
  <si>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</si>
  <si>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</si>
  <si>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</si>
  <si>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</si>
  <si>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</si>
  <si>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</si>
  <si>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</si>
  <si>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</si>
  <si>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</si>
  <si>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</si>
  <si>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</si>
  <si>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</si>
  <si>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</si>
  <si>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</si>
  <si>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</si>
  <si>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</si>
  <si>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</si>
  <si>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</si>
  <si>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</si>
  <si>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</si>
  <si>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</si>
  <si>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</si>
  <si>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</si>
  <si>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</si>
  <si>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</si>
  <si>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</si>
  <si>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</si>
  <si>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</si>
  <si>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</si>
  <si>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</si>
  <si>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</si>
  <si>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</si>
  <si>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</si>
  <si>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</si>
  <si>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</si>
  <si>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</si>
  <si>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</si>
  <si>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</si>
  <si>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</si>
  <si>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</si>
  <si>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</si>
  <si>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</si>
  <si>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</si>
  <si>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</si>
  <si>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</si>
  <si>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</si>
  <si>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</si>
  <si>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</si>
  <si>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</si>
  <si>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</si>
  <si>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</si>
  <si>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</si>
  <si>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</si>
  <si>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</si>
  <si>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</si>
  <si>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</si>
  <si>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</si>
  <si>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</si>
  <si>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</si>
  <si>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</si>
  <si>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</si>
  <si>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</si>
  <si>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</si>
  <si>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</si>
  <si>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</si>
  <si>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</si>
  <si>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</si>
  <si>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</si>
  <si>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</si>
  <si>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</si>
  <si>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</si>
  <si>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</si>
  <si>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</si>
  <si>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</si>
  <si>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</si>
  <si>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</si>
  <si>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</si>
  <si>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</si>
  <si>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</si>
  <si>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</si>
  <si>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</si>
  <si>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</si>
  <si>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</si>
  <si>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</si>
  <si>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</si>
  <si>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</si>
  <si>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</si>
  <si>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</si>
  <si>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</si>
  <si>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</si>
  <si>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</si>
  <si>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</si>
  <si>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</si>
  <si>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</si>
  <si>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</si>
  <si>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</si>
  <si>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</si>
  <si>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</si>
  <si>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</si>
  <si>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</si>
  <si>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</si>
  <si>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</si>
  <si>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</si>
  <si>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</si>
  <si>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</si>
  <si>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</si>
  <si>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</si>
  <si>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</si>
  <si>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</si>
  <si>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</si>
  <si>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</si>
  <si>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</si>
  <si>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</si>
  <si>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</si>
  <si>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</si>
  <si>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</si>
  <si>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</si>
  <si>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</si>
  <si>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</si>
  <si>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</si>
  <si>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</si>
  <si>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</si>
  <si>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</si>
  <si>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</si>
  <si>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</si>
  <si>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</si>
  <si>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</si>
  <si>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</si>
  <si>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</si>
  <si>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</si>
  <si>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</si>
  <si>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</si>
  <si>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</si>
  <si>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</si>
  <si>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</si>
  <si>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</si>
  <si>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</si>
  <si>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</si>
  <si>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</si>
  <si>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</si>
  <si>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</si>
  <si>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</si>
  <si>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</si>
  <si>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</si>
  <si>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</si>
  <si>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</si>
  <si>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</si>
  <si>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</si>
  <si>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</si>
  <si>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</si>
  <si>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</si>
  <si>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</si>
  <si>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</si>
  <si>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</si>
  <si>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</si>
  <si>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</si>
  <si>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</si>
  <si>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</si>
  <si>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</si>
  <si>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</si>
  <si>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</si>
  <si>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</si>
  <si>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</si>
  <si>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</si>
  <si>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</si>
  <si>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</si>
  <si>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</si>
  <si>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</si>
  <si>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</si>
  <si>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</si>
  <si>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</si>
  <si>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</si>
  <si>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</si>
  <si>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</si>
  <si>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</si>
  <si>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</si>
  <si>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</si>
  <si>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</si>
  <si>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</si>
  <si>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</si>
  <si>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</si>
  <si>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</si>
  <si>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</si>
  <si>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</si>
  <si>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</si>
  <si>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</si>
  <si>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</si>
  <si>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</si>
  <si>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</si>
  <si>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</si>
  <si>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</si>
  <si>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</si>
  <si>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</si>
  <si>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</si>
  <si>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</si>
  <si>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</si>
  <si>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</si>
  <si>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</si>
  <si>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</si>
  <si>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</si>
  <si>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</si>
  <si>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</si>
  <si>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</si>
  <si>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</si>
  <si>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</si>
  <si>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</si>
  <si>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</si>
  <si>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</si>
  <si>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</si>
  <si>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</si>
  <si>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</si>
  <si>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</si>
  <si>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</si>
  <si>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</si>
  <si>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</si>
  <si>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</si>
  <si>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</si>
  <si>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</si>
  <si>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</si>
  <si>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</si>
  <si>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</si>
  <si>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</si>
  <si>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</si>
  <si>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</si>
  <si>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</si>
  <si>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</si>
  <si>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</si>
  <si>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</si>
  <si>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</si>
  <si>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</si>
  <si>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</si>
  <si>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</si>
  <si>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</si>
  <si>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</si>
  <si>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</si>
  <si>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</si>
  <si>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</si>
  <si>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</si>
  <si>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</si>
  <si>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</si>
  <si>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</si>
  <si>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</si>
  <si>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</si>
  <si>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</si>
  <si>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</si>
  <si>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</si>
  <si>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</si>
  <si>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</si>
  <si>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</si>
  <si>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</si>
  <si>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</si>
  <si>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</si>
  <si>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</si>
  <si>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</si>
  <si>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</si>
  <si>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</si>
  <si>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</si>
  <si>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</si>
  <si>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</si>
  <si>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</si>
  <si>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</si>
  <si>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</si>
  <si>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</si>
  <si>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</si>
  <si>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</si>
  <si>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</si>
  <si>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</si>
  <si>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</si>
  <si>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</si>
  <si>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</si>
  <si>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</si>
  <si>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</si>
  <si>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</si>
  <si>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</si>
  <si>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</si>
  <si>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</si>
  <si>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</si>
  <si>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</si>
  <si>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</si>
  <si>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</si>
  <si>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</si>
  <si>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</si>
  <si>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</si>
  <si>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</si>
  <si>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</si>
  <si>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</si>
  <si>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</si>
  <si>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</si>
  <si>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</si>
  <si>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</si>
  <si>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</si>
  <si>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</si>
  <si>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</si>
  <si>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</si>
  <si>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</si>
  <si>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</si>
  <si>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</si>
  <si>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</si>
  <si>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</si>
  <si>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</si>
  <si>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</si>
  <si>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</si>
  <si>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</si>
  <si>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</si>
  <si>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</si>
  <si>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</si>
  <si>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</si>
  <si>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</si>
  <si>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</si>
  <si>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</si>
  <si>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</si>
  <si>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</si>
  <si>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</si>
  <si>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</si>
  <si>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</si>
  <si>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</si>
  <si>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</si>
  <si>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</si>
  <si>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</si>
  <si>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</si>
  <si>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</si>
  <si>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</si>
  <si>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</si>
  <si>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</si>
  <si>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</si>
  <si>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</si>
  <si>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</si>
  <si>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</si>
  <si>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</si>
  <si>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</si>
  <si>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</si>
  <si>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</si>
  <si>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</si>
  <si>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</si>
  <si>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</si>
  <si>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</si>
  <si>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</si>
  <si>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</si>
  <si>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</si>
  <si>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</si>
  <si>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</si>
  <si>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</si>
  <si>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</si>
  <si>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</si>
  <si>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</si>
  <si>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</si>
  <si>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</si>
  <si>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</si>
  <si>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</si>
  <si>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</si>
  <si>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</si>
  <si>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</si>
  <si>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</si>
  <si>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</si>
  <si>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</si>
  <si>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</si>
  <si>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</si>
  <si>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</si>
  <si>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</si>
  <si>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</si>
  <si>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</si>
  <si>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</si>
  <si>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</si>
  <si>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</si>
  <si>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</si>
  <si>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</si>
  <si>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</si>
  <si>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</si>
  <si>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</si>
  <si>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</si>
  <si>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</si>
  <si>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</si>
  <si>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</si>
  <si>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</si>
  <si>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</si>
  <si>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</si>
  <si>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</si>
  <si>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</si>
  <si>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</si>
  <si>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</si>
  <si>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</si>
  <si>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</si>
  <si>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</si>
  <si>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</si>
  <si>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</si>
  <si>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</si>
  <si>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</si>
  <si>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</si>
  <si>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</si>
  <si>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</si>
  <si>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</si>
  <si>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</si>
  <si>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</si>
  <si>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</si>
  <si>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</si>
  <si>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</si>
  <si>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</si>
  <si>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</si>
  <si>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</si>
  <si>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</si>
  <si>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</si>
  <si>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</si>
  <si>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</si>
  <si>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</si>
  <si>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</si>
  <si>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</si>
  <si>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</si>
  <si>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</si>
  <si>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</si>
  <si>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</si>
  <si>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</si>
  <si>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</si>
  <si>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</si>
  <si>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</si>
  <si>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</si>
  <si>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</si>
  <si>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</si>
  <si>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</si>
  <si>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</si>
  <si>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</si>
  <si>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</si>
  <si>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</si>
  <si>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</si>
  <si>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</si>
  <si>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</si>
  <si>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</si>
  <si>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</si>
  <si>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</si>
  <si>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</si>
  <si>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</si>
  <si>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</si>
  <si>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</si>
  <si>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</si>
  <si>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</si>
  <si>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</si>
  <si>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</si>
  <si>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</si>
  <si>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</si>
  <si>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</si>
  <si>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</si>
  <si>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</si>
  <si>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</si>
  <si>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</si>
  <si>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</si>
  <si>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</si>
  <si>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</si>
  <si>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</si>
  <si>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</si>
  <si>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</si>
  <si>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</si>
  <si>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</si>
  <si>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</si>
  <si>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</si>
  <si>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</si>
  <si>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</si>
  <si>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</si>
  <si>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</si>
  <si>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</si>
  <si>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</si>
  <si>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</si>
  <si>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</si>
  <si>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</si>
  <si>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</si>
  <si>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</si>
  <si>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</si>
  <si>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</si>
  <si>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</si>
  <si>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</si>
  <si>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</si>
  <si>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</si>
  <si>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</si>
  <si>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</si>
  <si>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</si>
  <si>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</si>
  <si>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</si>
  <si>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</si>
  <si>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</si>
  <si>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</si>
  <si>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</si>
  <si>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</si>
  <si>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</si>
  <si>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</si>
  <si>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</si>
  <si>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</si>
  <si>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</si>
  <si>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</si>
  <si>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</si>
  <si>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</si>
  <si>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</si>
  <si>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</si>
  <si>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</si>
  <si>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</si>
  <si>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</si>
  <si>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</si>
  <si>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</si>
  <si>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</si>
  <si>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</si>
  <si>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</si>
  <si>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</si>
  <si>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</si>
  <si>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</si>
  <si>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</si>
  <si>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</si>
  <si>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</si>
  <si>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</si>
  <si>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</si>
  <si>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</si>
  <si>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</si>
  <si>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</si>
  <si>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</si>
  <si>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</si>
  <si>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</si>
  <si>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</si>
  <si>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</si>
  <si>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</si>
  <si>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</si>
  <si>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</si>
  <si>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</si>
  <si>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</si>
  <si>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</si>
  <si>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</si>
  <si>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</si>
  <si>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</si>
  <si>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</si>
  <si>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</si>
  <si>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</si>
  <si>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</si>
  <si>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</si>
  <si>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</si>
  <si>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</si>
  <si>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</si>
  <si>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</si>
  <si>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</si>
  <si>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</si>
  <si>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</si>
  <si>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</si>
  <si>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</si>
  <si>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</si>
  <si>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</si>
  <si>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</si>
  <si>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</si>
  <si>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</si>
  <si>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</si>
  <si>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</si>
  <si>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</si>
  <si>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</si>
  <si>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</si>
  <si>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</si>
  <si>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</si>
  <si>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</si>
  <si>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</si>
  <si>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</si>
  <si>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</si>
  <si>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</si>
  <si>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</si>
  <si>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</si>
  <si>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</si>
  <si>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</si>
  <si>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</si>
  <si>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</si>
  <si>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</si>
  <si>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</si>
  <si>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</si>
  <si>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</si>
  <si>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</si>
  <si>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</si>
  <si>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</si>
  <si>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</si>
  <si>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</si>
  <si>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</si>
  <si>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</si>
  <si>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</si>
  <si>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</si>
  <si>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</si>
  <si>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</si>
  <si>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</si>
  <si>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</si>
  <si>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</si>
  <si>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</si>
  <si>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</si>
  <si>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</si>
  <si>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</si>
  <si>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</si>
  <si>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</si>
  <si>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</si>
  <si>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</si>
  <si>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</si>
  <si>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</si>
  <si>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</si>
  <si>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</si>
  <si>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</si>
  <si>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</si>
  <si>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</si>
  <si>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</si>
  <si>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</si>
  <si>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</si>
  <si>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</si>
  <si>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</si>
  <si>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</si>
  <si>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</si>
  <si>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</si>
  <si>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</si>
  <si>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</si>
  <si>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</si>
  <si>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</si>
  <si>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</si>
  <si>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</si>
  <si>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</si>
  <si>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</si>
  <si>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</si>
  <si>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</si>
  <si>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</si>
  <si>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</si>
  <si>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</si>
  <si>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</si>
  <si>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</si>
  <si>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</si>
  <si>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</si>
  <si>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</si>
  <si>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</si>
  <si>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</si>
  <si>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</si>
  <si>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</si>
  <si>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</si>
  <si>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</si>
  <si>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</si>
  <si>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</si>
  <si>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</si>
  <si>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</si>
  <si>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</si>
  <si>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</si>
  <si>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</si>
  <si>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</si>
  <si>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</si>
  <si>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</si>
  <si>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</si>
  <si>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</si>
  <si>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</si>
  <si>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</si>
  <si>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</si>
  <si>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</si>
  <si>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</si>
  <si>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</si>
  <si>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</si>
  <si>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</si>
  <si>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</si>
  <si>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</si>
  <si>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</si>
  <si>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</si>
  <si>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</si>
  <si>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</si>
  <si>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</si>
  <si>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</si>
  <si>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</si>
  <si>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</si>
  <si>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</si>
  <si>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</si>
  <si>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</si>
  <si>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</si>
  <si>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</si>
  <si>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</si>
  <si>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</si>
  <si>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</si>
  <si>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</si>
  <si>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</si>
  <si>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</si>
  <si>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</si>
  <si>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</si>
  <si>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</si>
  <si>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</si>
  <si>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</si>
  <si>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</si>
  <si>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</si>
  <si>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</si>
  <si>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</si>
  <si>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</si>
  <si>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</si>
  <si>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</si>
  <si>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</si>
  <si>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</si>
  <si>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</si>
  <si>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</si>
  <si>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</si>
  <si>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</si>
  <si>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</si>
  <si>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</si>
  <si>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</si>
  <si>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</si>
  <si>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</si>
  <si>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</si>
  <si>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</si>
  <si>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</si>
  <si>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</si>
  <si>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</si>
  <si>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</si>
  <si>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</si>
  <si>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</si>
  <si>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</si>
  <si>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</si>
  <si>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</si>
  <si>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</si>
  <si>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</si>
  <si>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</si>
  <si>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</si>
  <si>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</si>
  <si>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</si>
  <si>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</si>
  <si>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</si>
  <si>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</si>
  <si>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</si>
  <si>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</si>
  <si>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</si>
  <si>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</si>
  <si>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</si>
  <si>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</si>
  <si>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</si>
  <si>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</si>
  <si>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</si>
  <si>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</si>
  <si>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</si>
  <si>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</si>
  <si>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</si>
  <si>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</si>
  <si>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</si>
  <si>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</si>
  <si>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</si>
  <si>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</si>
  <si>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</si>
  <si>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</si>
  <si>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</si>
  <si>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</si>
  <si>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</si>
  <si>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</si>
  <si>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</si>
  <si>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</si>
  <si>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</si>
  <si>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</si>
  <si>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</si>
  <si>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</si>
  <si>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</si>
  <si>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</si>
  <si>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</si>
  <si>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</si>
  <si>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</si>
  <si>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</si>
  <si>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</si>
  <si>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</si>
  <si>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</si>
  <si>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</si>
  <si>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</si>
  <si>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</si>
  <si>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</si>
  <si>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</si>
  <si>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</si>
  <si>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</si>
  <si>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</si>
  <si>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</si>
  <si>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</si>
  <si>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</si>
  <si>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</si>
  <si>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</si>
  <si>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</si>
  <si>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</si>
  <si>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</si>
  <si>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</si>
  <si>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</si>
  <si>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</si>
  <si>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</si>
  <si>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</si>
  <si>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</si>
  <si>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</si>
  <si>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</si>
  <si>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</si>
  <si>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</si>
  <si>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</si>
  <si>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</si>
  <si>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</si>
  <si>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</si>
  <si>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</si>
  <si>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</si>
  <si>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</si>
  <si>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</si>
  <si>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</si>
  <si>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</si>
  <si>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</si>
  <si>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</si>
  <si>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</si>
  <si>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</si>
  <si>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</si>
  <si>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</si>
  <si>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</si>
  <si>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</si>
  <si>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</si>
  <si>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</si>
  <si>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</si>
  <si>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</si>
  <si>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</si>
  <si>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</si>
  <si>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</si>
  <si>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</si>
  <si>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</si>
  <si>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</si>
  <si>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</si>
  <si>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</si>
  <si>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</si>
  <si>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</si>
  <si>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</si>
  <si>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</si>
  <si>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</si>
  <si>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</si>
  <si>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</si>
  <si>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</si>
  <si>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</si>
  <si>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</si>
  <si>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</si>
  <si>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</si>
  <si>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</si>
  <si>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</si>
  <si>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</si>
  <si>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</si>
  <si>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</si>
  <si>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</si>
  <si>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</si>
  <si>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</si>
  <si>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</si>
  <si>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</si>
  <si>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</si>
  <si>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</si>
  <si>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</si>
  <si>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</si>
  <si>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</si>
  <si>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</si>
  <si>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</si>
  <si>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</si>
  <si>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</si>
  <si>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</si>
  <si>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</si>
  <si>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</si>
  <si>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</si>
  <si>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</si>
  <si>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</si>
  <si>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</si>
  <si>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</si>
  <si>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</si>
  <si>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</si>
  <si>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</si>
  <si>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</si>
  <si>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</si>
  <si>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</si>
  <si>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</si>
  <si>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</si>
  <si>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</si>
  <si>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</si>
  <si>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</si>
  <si>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</si>
  <si>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</si>
  <si>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</si>
  <si>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</si>
  <si>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</si>
  <si>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</si>
  <si>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</si>
  <si>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</si>
  <si>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</si>
  <si>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</si>
  <si>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</si>
  <si>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</si>
  <si>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</si>
  <si>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</si>
  <si>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</si>
  <si>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</si>
  <si>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</si>
  <si>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</si>
  <si>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</si>
  <si>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</si>
  <si>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</si>
  <si>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</si>
  <si>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</si>
  <si>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</si>
  <si>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</si>
  <si>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</si>
  <si>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</si>
  <si>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</si>
  <si>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</si>
  <si>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</si>
  <si>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</si>
  <si>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</si>
  <si>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</si>
  <si>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</si>
  <si>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</si>
  <si>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</si>
  <si>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</si>
  <si>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</si>
  <si>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</si>
  <si>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</si>
  <si>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</si>
  <si>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</si>
  <si>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</si>
  <si>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</si>
  <si>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</si>
  <si>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</si>
  <si>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</si>
  <si>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</si>
  <si>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</si>
  <si>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</si>
  <si>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</si>
  <si>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</si>
  <si>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</si>
  <si>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</si>
  <si>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</si>
  <si>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</si>
  <si>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</si>
  <si>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</si>
  <si>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</si>
  <si>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</si>
  <si>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</si>
  <si>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</si>
  <si>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</si>
  <si>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</si>
  <si>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</si>
  <si>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</si>
  <si>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</si>
  <si>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</si>
  <si>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</si>
  <si>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</si>
  <si>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</si>
  <si>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</si>
  <si>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</si>
  <si>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</si>
  <si>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</si>
  <si>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</si>
  <si>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</si>
  <si>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</si>
  <si>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</si>
  <si>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</si>
  <si>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</si>
  <si>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</si>
  <si>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</si>
  <si>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</si>
  <si>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</si>
  <si>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</si>
  <si>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</si>
  <si>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</si>
  <si>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</si>
  <si>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</si>
  <si>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</si>
  <si>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</si>
  <si>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</si>
  <si>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</si>
  <si>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</si>
  <si>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</si>
  <si>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</si>
  <si>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</si>
  <si>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</si>
  <si>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</si>
  <si>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</si>
  <si>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</si>
  <si>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</si>
  <si>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</si>
  <si>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</si>
  <si>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</si>
  <si>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</si>
  <si>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</si>
  <si>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</si>
  <si>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</si>
  <si>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</si>
  <si>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</si>
  <si>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</si>
  <si>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</si>
  <si>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</si>
  <si>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</si>
  <si>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</si>
  <si>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</si>
  <si>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</si>
  <si>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</si>
  <si>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</si>
  <si>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</si>
  <si>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</si>
  <si>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</si>
  <si>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</si>
  <si>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</si>
  <si>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</si>
  <si>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</si>
  <si>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</si>
  <si>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</si>
  <si>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</si>
  <si>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</si>
  <si>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</si>
  <si>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</si>
  <si>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</si>
  <si>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</si>
  <si>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</si>
  <si>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</si>
  <si>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</si>
  <si>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</si>
  <si>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</si>
  <si>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</si>
  <si>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</si>
  <si>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</si>
  <si>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</si>
  <si>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</si>
  <si>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</si>
  <si>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</si>
  <si>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</si>
  <si>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</si>
  <si>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</si>
  <si>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</si>
  <si>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</si>
  <si>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</si>
  <si>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</si>
  <si>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</si>
  <si>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</si>
  <si>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</si>
  <si>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</si>
  <si>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</si>
  <si>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</si>
  <si>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</si>
  <si>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</si>
  <si>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</si>
  <si>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</si>
  <si>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</si>
  <si>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</si>
  <si>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</si>
  <si>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</si>
  <si>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</si>
  <si>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</si>
  <si>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</si>
  <si>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</si>
  <si>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</si>
  <si>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</si>
  <si>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</si>
  <si>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</si>
  <si>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</si>
  <si>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</si>
  <si>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</si>
  <si>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</si>
  <si>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</si>
  <si>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</si>
  <si>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</si>
  <si>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</si>
  <si>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</si>
  <si>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</si>
  <si>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</si>
  <si>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</si>
  <si>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</si>
  <si>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</si>
  <si>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</si>
  <si>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</si>
  <si>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</si>
  <si>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</si>
  <si>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</si>
  <si>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</si>
  <si>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</si>
  <si>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</si>
  <si>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</si>
  <si>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</si>
  <si>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</si>
  <si>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</si>
  <si>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</si>
  <si>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</si>
  <si>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</si>
  <si>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</si>
  <si>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</si>
  <si>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</si>
  <si>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</si>
  <si>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</si>
  <si>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</si>
  <si>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</si>
  <si>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</si>
  <si>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</si>
  <si>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</si>
  <si>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</si>
  <si>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</si>
  <si>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</si>
  <si>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</si>
  <si>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</si>
  <si>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</si>
  <si>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</si>
  <si>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</si>
  <si>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</si>
  <si>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</si>
  <si>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</si>
  <si>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</si>
  <si>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</si>
  <si>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</si>
  <si>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</si>
  <si>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</si>
  <si>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</si>
  <si>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</si>
  <si>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</si>
  <si>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</si>
  <si>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</si>
  <si>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</si>
  <si>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</si>
  <si>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</si>
  <si>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</si>
  <si>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</si>
  <si>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</si>
  <si>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</si>
  <si>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</si>
  <si>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</si>
  <si>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</si>
  <si>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</si>
  <si>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</si>
  <si>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</si>
  <si>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</si>
  <si>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</si>
  <si>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</si>
  <si>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</si>
  <si>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</si>
  <si>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</si>
  <si>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</si>
  <si>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</si>
  <si>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</si>
  <si>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</si>
  <si>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</si>
  <si>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</si>
  <si>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</si>
  <si>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</si>
  <si>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</si>
  <si>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</si>
  <si>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</si>
  <si>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</si>
  <si>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</si>
  <si>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</si>
  <si>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</si>
  <si>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</si>
  <si>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</si>
  <si>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</si>
  <si>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</si>
  <si>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</si>
  <si>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</si>
  <si>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</si>
  <si>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</si>
  <si>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</si>
  <si>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</si>
  <si>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</si>
  <si>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</si>
  <si>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</si>
  <si>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</si>
  <si>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</si>
  <si>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</si>
  <si>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</si>
  <si>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</si>
  <si>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</si>
  <si>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</si>
  <si>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</si>
  <si>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</si>
  <si>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</si>
  <si>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</si>
  <si>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</si>
  <si>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</si>
  <si>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</si>
  <si>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</si>
  <si>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</si>
  <si>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</si>
  <si>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</si>
  <si>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</si>
  <si>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</si>
  <si>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</si>
  <si>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</si>
  <si>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</si>
  <si>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</si>
  <si>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</si>
  <si>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</si>
  <si>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</si>
  <si>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</si>
  <si>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</si>
  <si>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</si>
  <si>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</si>
  <si>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</si>
  <si>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</si>
  <si>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</si>
  <si>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</si>
  <si>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</si>
  <si>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</si>
  <si>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</si>
  <si>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</si>
  <si>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</si>
  <si>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</si>
  <si>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</si>
  <si>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</si>
  <si>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</si>
  <si>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</si>
  <si>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</si>
  <si>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</si>
  <si>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</si>
  <si>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</si>
  <si>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</si>
  <si>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</si>
  <si>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</si>
  <si>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</si>
  <si>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</si>
  <si>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</si>
  <si>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</si>
  <si>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</si>
  <si>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</si>
  <si>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</si>
  <si>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</si>
  <si>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</si>
  <si>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</si>
  <si>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</si>
  <si>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</si>
  <si>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</si>
  <si>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</si>
  <si>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</si>
  <si>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</si>
  <si>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</si>
  <si>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</si>
  <si>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</si>
  <si>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</si>
  <si>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</si>
  <si>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</si>
  <si>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</si>
  <si>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</si>
  <si>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</si>
  <si>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</si>
  <si>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</si>
  <si>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</si>
  <si>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</si>
  <si>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</si>
  <si>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</si>
  <si>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</si>
  <si>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</si>
  <si>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</si>
  <si>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</si>
  <si>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</si>
  <si>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</si>
  <si>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</si>
  <si>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</si>
  <si>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</si>
  <si>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</si>
  <si>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</si>
  <si>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</si>
  <si>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</si>
  <si>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</si>
  <si>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</si>
  <si>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</si>
  <si>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</si>
  <si>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</si>
  <si>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</si>
  <si>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</si>
  <si>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</si>
  <si>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</si>
  <si>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</si>
  <si>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</si>
  <si>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</si>
  <si>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</si>
  <si>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</si>
  <si>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</si>
  <si>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</si>
  <si>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</si>
  <si>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</si>
  <si>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</si>
  <si>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</si>
  <si>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</si>
  <si>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</si>
  <si>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</si>
  <si>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</si>
  <si>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</si>
  <si>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</si>
  <si>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</si>
  <si>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</si>
  <si>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</si>
  <si>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</si>
  <si>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</si>
  <si>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</si>
  <si>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</si>
  <si>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</si>
  <si>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</si>
  <si>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</si>
  <si>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</si>
  <si>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</si>
  <si>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</si>
  <si>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</si>
  <si>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</si>
  <si>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</si>
  <si>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</si>
  <si>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</si>
  <si>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</si>
  <si>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</si>
  <si>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</si>
  <si>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</si>
  <si>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</si>
  <si>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</si>
  <si>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</si>
  <si>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</si>
  <si>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</si>
  <si>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</si>
  <si>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</si>
  <si>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</si>
  <si>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</si>
  <si>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</si>
  <si>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</si>
  <si>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</si>
  <si>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</si>
  <si>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</si>
  <si>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</si>
  <si>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</si>
  <si>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</si>
  <si>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</si>
  <si>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</si>
  <si>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</si>
  <si>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</si>
  <si>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</si>
  <si>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</si>
  <si>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</si>
  <si>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</si>
  <si>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</si>
  <si>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</si>
  <si>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</si>
  <si>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</si>
  <si>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</si>
  <si>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</si>
  <si>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</si>
  <si>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</si>
  <si>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</si>
  <si>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</si>
  <si>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</si>
  <si>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</si>
  <si>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</si>
  <si>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</si>
  <si>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</si>
  <si>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</si>
  <si>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</si>
  <si>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</si>
  <si>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</si>
  <si>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</si>
  <si>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</si>
  <si>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</si>
  <si>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</si>
  <si>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</si>
  <si>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</si>
  <si>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</si>
  <si>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</si>
  <si>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</si>
  <si>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</si>
  <si>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</si>
  <si>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</si>
  <si>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</si>
  <si>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</si>
  <si>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</si>
  <si>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</si>
  <si>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</si>
  <si>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</si>
  <si>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</si>
  <si>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</si>
  <si>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</si>
  <si>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</si>
  <si>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</si>
  <si>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</si>
  <si>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</si>
  <si>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</si>
  <si>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</si>
  <si>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</si>
  <si>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</si>
  <si>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</si>
  <si>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</si>
  <si>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</si>
  <si>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</si>
  <si>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</si>
  <si>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</si>
  <si>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</si>
  <si>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</si>
  <si>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</si>
  <si>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</si>
  <si>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</si>
  <si>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</si>
  <si>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</si>
  <si>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</si>
  <si>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</si>
  <si>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</si>
  <si>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</si>
  <si>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</si>
  <si>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</si>
  <si>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</si>
  <si>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</si>
  <si>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</si>
  <si>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</si>
  <si>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</si>
  <si>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</si>
  <si>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</si>
  <si>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</si>
  <si>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</si>
  <si>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</si>
  <si>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</si>
  <si>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</si>
  <si>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</si>
  <si>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</si>
  <si>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</si>
  <si>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</si>
  <si>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</si>
  <si>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</si>
  <si>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</si>
  <si>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</si>
  <si>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</si>
  <si>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</si>
  <si>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</si>
  <si>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</si>
  <si>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</si>
  <si>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</si>
  <si>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</si>
  <si>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</si>
  <si>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</si>
  <si>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</si>
  <si>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</si>
  <si>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</si>
  <si>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</si>
  <si>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</si>
  <si>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</si>
  <si>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</si>
  <si>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</si>
  <si>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</si>
  <si>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</si>
  <si>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</si>
  <si>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</si>
  <si>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</si>
  <si>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</si>
  <si>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</si>
  <si>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</si>
  <si>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</si>
  <si>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</si>
  <si>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</si>
  <si>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</si>
  <si>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</si>
  <si>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</si>
  <si>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</si>
  <si>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</si>
  <si>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</si>
  <si>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</si>
  <si>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</si>
  <si>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</si>
  <si>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</si>
  <si>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</si>
  <si>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</si>
  <si>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</si>
  <si>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</si>
  <si>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</si>
  <si>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</si>
  <si>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</si>
  <si>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</si>
  <si>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</si>
  <si>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</si>
  <si>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</si>
  <si>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</si>
  <si>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</si>
  <si>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</si>
  <si>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</si>
  <si>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</si>
  <si>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</si>
  <si>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</si>
  <si>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</si>
  <si>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</si>
  <si>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</si>
  <si>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</si>
  <si>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</si>
  <si>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</si>
  <si>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</si>
  <si>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</si>
  <si>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</si>
  <si>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</si>
  <si>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</si>
  <si>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</si>
  <si>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</si>
  <si>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</si>
  <si>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</si>
  <si>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</si>
  <si>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</si>
  <si>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</si>
  <si>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</si>
  <si>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</si>
  <si>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</si>
  <si>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</si>
  <si>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</si>
  <si>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</si>
  <si>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</si>
  <si>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</si>
  <si>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</si>
  <si>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</si>
  <si>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</si>
  <si>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</si>
  <si>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</si>
  <si>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</si>
  <si>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</si>
  <si>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</si>
  <si>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</si>
  <si>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</si>
  <si>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</si>
  <si>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</si>
  <si>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</si>
  <si>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</si>
  <si>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</si>
  <si>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</si>
  <si>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</si>
  <si>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</si>
  <si>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</si>
  <si>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</si>
  <si>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</si>
  <si>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</si>
  <si>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</si>
  <si>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</si>
  <si>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</si>
  <si>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</si>
  <si>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</si>
  <si>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</si>
  <si>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</si>
  <si>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</si>
  <si>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</si>
  <si>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</si>
  <si>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</si>
  <si>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</si>
  <si>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</si>
  <si>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</si>
  <si>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</si>
  <si>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</si>
  <si>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</si>
  <si>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</si>
  <si>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</si>
  <si>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</si>
  <si>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</si>
  <si>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</si>
  <si>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</si>
  <si>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</si>
  <si>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</si>
  <si>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</si>
  <si>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</si>
  <si>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</si>
  <si>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</si>
  <si>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</si>
  <si>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</si>
  <si>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</si>
  <si>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</si>
  <si>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</si>
  <si>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</si>
  <si>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</si>
  <si>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</si>
  <si>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</si>
  <si>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</si>
  <si>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</si>
  <si>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</si>
  <si>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</si>
  <si>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</si>
  <si>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</si>
  <si>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</si>
  <si>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</si>
  <si>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</si>
  <si>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</si>
  <si>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</si>
  <si>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</si>
  <si>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</si>
  <si>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</si>
  <si>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</si>
  <si>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</si>
  <si>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</si>
  <si>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</si>
  <si>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</si>
  <si>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</si>
  <si>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</si>
  <si>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</si>
  <si>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</si>
  <si>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</si>
  <si>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</si>
  <si>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</si>
  <si>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</si>
  <si>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</si>
  <si>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</si>
  <si>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</si>
  <si>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</si>
  <si>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</si>
  <si>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</si>
  <si>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</si>
  <si>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</si>
  <si>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</si>
  <si>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</si>
  <si>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</si>
  <si>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</si>
  <si>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</si>
  <si>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</si>
  <si>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</si>
  <si>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</si>
  <si>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</si>
  <si>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</si>
  <si>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</si>
  <si>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</si>
  <si>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</si>
  <si>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</si>
  <si>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</si>
  <si>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</si>
  <si>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</si>
  <si>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</si>
  <si>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</si>
  <si>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</si>
  <si>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</si>
  <si>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</si>
  <si>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</si>
  <si>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</si>
  <si>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</si>
  <si>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</si>
  <si>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</si>
  <si>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</si>
  <si>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</si>
  <si>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</si>
  <si>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</si>
  <si>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</si>
  <si>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</si>
  <si>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</si>
  <si>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</si>
  <si>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</si>
  <si>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</si>
  <si>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</si>
  <si>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</si>
  <si>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</si>
  <si>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</si>
  <si>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</si>
  <si>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</si>
  <si>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</si>
  <si>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</si>
  <si>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</si>
  <si>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</si>
  <si>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</si>
  <si>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</si>
  <si>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</si>
  <si>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</si>
  <si>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</si>
  <si>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</si>
  <si>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</si>
  <si>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</si>
  <si>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</si>
  <si>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</si>
  <si>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</si>
  <si>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</si>
  <si>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</si>
  <si>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</si>
  <si>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</si>
  <si>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</si>
  <si>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</si>
  <si>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</si>
  <si>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</si>
  <si>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</si>
  <si>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</si>
  <si>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</si>
  <si>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</si>
  <si>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</si>
  <si>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</si>
  <si>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</si>
  <si>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</si>
  <si>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</si>
  <si>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</si>
  <si>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</si>
  <si>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</si>
  <si>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</si>
  <si>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</si>
  <si>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</si>
  <si>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</si>
  <si>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</si>
  <si>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</si>
  <si>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</si>
  <si>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</si>
  <si>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</si>
  <si>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</si>
  <si>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</si>
  <si>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</si>
  <si>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</si>
  <si>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</si>
  <si>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</si>
  <si>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</si>
  <si>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</si>
  <si>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</si>
  <si>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</si>
  <si>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</si>
  <si>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</si>
  <si>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</si>
  <si>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</si>
  <si>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</si>
  <si>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</si>
  <si>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</si>
  <si>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</si>
  <si>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</si>
  <si>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</si>
  <si>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</si>
  <si>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</si>
  <si>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</si>
  <si>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</si>
  <si>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</si>
  <si>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</si>
  <si>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</si>
  <si>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</si>
  <si>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</si>
  <si>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</si>
  <si>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</si>
  <si>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</si>
  <si>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</si>
  <si>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</si>
  <si>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</si>
  <si>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</si>
  <si>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</si>
  <si>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</si>
  <si>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</si>
  <si>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</si>
  <si>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</si>
  <si>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</si>
  <si>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</si>
  <si>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</si>
  <si>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</si>
  <si>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</si>
  <si>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</si>
  <si>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</si>
  <si>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</si>
  <si>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</si>
  <si>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</si>
  <si>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</si>
  <si>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</si>
  <si>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</si>
  <si>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</si>
  <si>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</si>
  <si>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</si>
  <si>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</si>
  <si>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</si>
  <si>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</si>
  <si>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</si>
  <si>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</si>
  <si>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</si>
  <si>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</si>
  <si>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</si>
  <si>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</si>
  <si>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</si>
  <si>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</si>
  <si>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</si>
  <si>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</si>
  <si>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</si>
  <si>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</si>
  <si>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</si>
  <si>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</si>
  <si>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</si>
  <si>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</si>
  <si>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</si>
  <si>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</si>
  <si>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</si>
  <si>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</si>
  <si>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</si>
  <si>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</si>
  <si>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</si>
  <si>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</si>
  <si>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</si>
  <si>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</si>
  <si>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</si>
  <si>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</si>
  <si>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</si>
  <si>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</si>
  <si>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</si>
  <si>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</si>
  <si>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</si>
  <si>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</si>
  <si>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</si>
  <si>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</si>
  <si>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</si>
  <si>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</si>
  <si>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</si>
  <si>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</si>
  <si>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</si>
  <si>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</si>
  <si>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</si>
  <si>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</si>
  <si>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</si>
  <si>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</si>
  <si>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</si>
  <si>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</si>
  <si>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</si>
  <si>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</si>
  <si>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</si>
  <si>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</si>
  <si>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</si>
  <si>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</si>
  <si>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</si>
  <si>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</si>
  <si>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</si>
  <si>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</si>
  <si>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</si>
  <si>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</si>
  <si>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</si>
  <si>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</si>
  <si>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</si>
  <si>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</si>
  <si>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</si>
  <si>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</si>
  <si>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</si>
  <si>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</si>
  <si>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</si>
  <si>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</si>
  <si>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</si>
  <si>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</si>
  <si>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</si>
  <si>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</si>
  <si>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</si>
  <si>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</si>
  <si>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</si>
  <si>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</si>
  <si>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</si>
  <si>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</si>
  <si>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</si>
  <si>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</si>
  <si>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</si>
  <si>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</si>
  <si>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</si>
  <si>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</si>
  <si>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</si>
  <si>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</si>
  <si>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</si>
  <si>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</si>
  <si>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</si>
  <si>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</si>
  <si>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</si>
  <si>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</si>
  <si>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</si>
  <si>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</si>
  <si>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</si>
  <si>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</si>
  <si>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</si>
  <si>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</si>
  <si>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</si>
  <si>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</si>
  <si>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</si>
  <si>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</si>
  <si>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</si>
  <si>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</si>
  <si>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</si>
  <si>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</si>
  <si>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</si>
  <si>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</si>
  <si>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</si>
  <si>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</si>
  <si>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</si>
  <si>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</si>
  <si>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</si>
  <si>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</si>
  <si>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</si>
  <si>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</si>
  <si>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</si>
  <si>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</si>
  <si>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</si>
  <si>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</si>
  <si>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</si>
  <si>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</si>
  <si>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</si>
  <si>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</si>
  <si>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</si>
  <si>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</si>
  <si>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</si>
  <si>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</si>
  <si>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</si>
  <si>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</si>
  <si>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</si>
  <si>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</si>
  <si>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</si>
  <si>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</si>
  <si>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</si>
  <si>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</si>
  <si>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</si>
  <si>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</si>
  <si>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</si>
  <si>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</si>
  <si>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</si>
  <si>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</si>
  <si>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</si>
  <si>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</si>
  <si>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</si>
  <si>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</si>
  <si>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</si>
  <si>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</si>
  <si>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</si>
  <si>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</si>
  <si>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</si>
  <si>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</si>
  <si>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</si>
  <si>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</si>
  <si>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</si>
  <si>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</si>
  <si>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</si>
  <si>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</si>
  <si>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</si>
  <si>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</si>
  <si>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</si>
  <si>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</si>
  <si>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</si>
  <si>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</si>
  <si>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</si>
  <si>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</si>
  <si>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</si>
  <si>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</si>
  <si>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</si>
  <si>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</si>
  <si>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</si>
  <si>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</si>
  <si>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</si>
  <si>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</si>
  <si>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</si>
  <si>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</si>
  <si>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</si>
  <si>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</si>
  <si>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</si>
  <si>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</si>
  <si>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</si>
  <si>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</si>
  <si>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</si>
  <si>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</si>
  <si>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</si>
  <si>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</si>
  <si>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</si>
  <si>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</si>
  <si>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</si>
  <si>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</si>
  <si>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</si>
  <si>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</si>
  <si>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</si>
  <si>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</si>
  <si>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</si>
  <si>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</si>
  <si>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</si>
  <si>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</si>
  <si>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</si>
  <si>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</si>
  <si>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</si>
  <si>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</si>
  <si>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</si>
  <si>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</si>
  <si>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</si>
  <si>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</si>
  <si>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</si>
  <si>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</si>
  <si>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</si>
  <si>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</si>
  <si>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</si>
  <si>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</si>
  <si>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</si>
  <si>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</si>
  <si>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</si>
  <si>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</si>
  <si>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</si>
  <si>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</si>
  <si>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</si>
  <si>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</si>
  <si>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</si>
  <si>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</si>
  <si>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</si>
  <si>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</si>
  <si>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</si>
  <si>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</si>
  <si>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</si>
  <si>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</si>
  <si>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</si>
  <si>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</si>
  <si>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</si>
  <si>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</si>
  <si>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</si>
  <si>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</si>
  <si>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</si>
  <si>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</si>
  <si>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</si>
  <si>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</si>
  <si>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</si>
  <si>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</si>
  <si>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</si>
  <si>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</si>
  <si>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</si>
  <si>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</si>
  <si>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</si>
  <si>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</si>
  <si>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</si>
  <si>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</si>
  <si>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</si>
  <si>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</si>
  <si>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</si>
  <si>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</si>
  <si>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</si>
  <si>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</si>
  <si>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</si>
  <si>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</si>
  <si>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</si>
  <si>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</si>
  <si>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</si>
  <si>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</si>
  <si>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</si>
  <si>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</si>
  <si>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</si>
  <si>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</si>
  <si>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</si>
  <si>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</si>
  <si>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</si>
  <si>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</si>
  <si>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</si>
  <si>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</si>
  <si>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</si>
  <si>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</si>
  <si>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</si>
  <si>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</si>
  <si>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</si>
  <si>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</si>
  <si>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</si>
  <si>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</si>
  <si>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</si>
  <si>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</si>
  <si>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</si>
  <si>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</si>
  <si>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</si>
  <si>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</si>
  <si>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</si>
  <si>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</si>
  <si>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</si>
  <si>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</si>
  <si>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</si>
  <si>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</si>
  <si>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</si>
  <si>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</si>
  <si>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</si>
  <si>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</si>
  <si>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</si>
  <si>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</si>
  <si>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</si>
  <si>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</si>
  <si>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</si>
  <si>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</si>
  <si>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</si>
  <si>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</si>
  <si>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</si>
  <si>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</si>
  <si>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</si>
  <si>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</si>
  <si>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</si>
  <si>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</si>
  <si>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</si>
  <si>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</si>
  <si>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</si>
  <si>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</si>
  <si>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</si>
  <si>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</si>
  <si>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</si>
  <si>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</si>
  <si>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</si>
  <si>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</si>
  <si>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</si>
  <si>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</si>
  <si>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</si>
  <si>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</si>
  <si>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</si>
  <si>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</si>
  <si>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</si>
  <si>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</si>
  <si>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</si>
  <si>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</si>
  <si>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</si>
  <si>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</si>
  <si>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</si>
  <si>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</si>
  <si>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</si>
  <si>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</si>
  <si>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</si>
  <si>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</si>
  <si>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</si>
  <si>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</si>
  <si>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</si>
  <si>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</si>
  <si>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</si>
  <si>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</si>
  <si>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</si>
  <si>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</si>
  <si>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</si>
  <si>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</si>
  <si>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</si>
  <si>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</si>
  <si>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</si>
  <si>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</si>
  <si>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</si>
  <si>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</si>
  <si>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</si>
  <si>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</si>
  <si>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</si>
  <si>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</si>
  <si>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</si>
  <si>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</si>
  <si>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</si>
  <si>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</si>
  <si>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</si>
  <si>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</si>
  <si>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</si>
  <si>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</si>
  <si>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</si>
  <si>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</si>
  <si>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</si>
  <si>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</si>
  <si>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</si>
  <si>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</si>
  <si>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</si>
  <si>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</si>
  <si>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</si>
  <si>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</si>
  <si>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</si>
  <si>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</si>
  <si>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</si>
  <si>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</si>
  <si>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</si>
  <si>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</si>
  <si>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</si>
  <si>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</si>
  <si>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</si>
  <si>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</si>
  <si>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</si>
  <si>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</si>
  <si>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</si>
  <si>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</si>
  <si>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</si>
  <si>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</si>
  <si>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</si>
  <si>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</si>
  <si>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</si>
  <si>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</si>
  <si>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</si>
  <si>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</si>
  <si>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</si>
  <si>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</si>
  <si>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</si>
  <si>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</si>
  <si>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</si>
  <si>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</si>
  <si>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</si>
  <si>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</si>
  <si>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</si>
  <si>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</si>
  <si>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</si>
  <si>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</si>
  <si>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</si>
  <si>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</si>
  <si>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</si>
  <si>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</si>
  <si>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</si>
  <si>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</si>
  <si>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</si>
  <si>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</si>
  <si>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</si>
  <si>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</si>
  <si>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</si>
  <si>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</si>
  <si>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</si>
  <si>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</si>
  <si>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</si>
  <si>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</si>
  <si>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</si>
  <si>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</si>
  <si>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</si>
  <si>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</si>
  <si>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</si>
  <si>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</si>
  <si>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</si>
  <si>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</si>
  <si>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</si>
  <si>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</si>
  <si>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</si>
  <si>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</si>
  <si>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</si>
  <si>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</si>
  <si>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</si>
  <si>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</si>
  <si>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</si>
  <si>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</si>
  <si>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</si>
  <si>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</si>
  <si>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</si>
  <si>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</si>
  <si>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</si>
  <si>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</si>
  <si>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</si>
  <si>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</si>
  <si>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</si>
  <si>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</si>
  <si>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</si>
  <si>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</si>
  <si>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</si>
  <si>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</si>
  <si>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</si>
  <si>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</si>
  <si>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</si>
  <si>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</si>
  <si>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</si>
  <si>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</si>
  <si>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</si>
  <si>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</si>
  <si>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</si>
  <si>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</si>
  <si>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</si>
  <si>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</si>
  <si>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</si>
  <si>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</si>
  <si>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</si>
  <si>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</si>
  <si>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</si>
  <si>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</si>
  <si>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</si>
  <si>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</si>
  <si>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</si>
  <si>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</si>
  <si>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</si>
  <si>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</si>
  <si>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</si>
  <si>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</si>
  <si>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</si>
  <si>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</si>
  <si>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</si>
  <si>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</si>
  <si>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</si>
  <si>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</si>
  <si>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</si>
  <si>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</si>
  <si>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</si>
  <si>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</si>
  <si>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</si>
  <si>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</si>
  <si>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</si>
  <si>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</si>
  <si>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</si>
  <si>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</si>
  <si>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</si>
  <si>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</si>
  <si>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</si>
  <si>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</si>
  <si>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</si>
  <si>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</si>
  <si>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</si>
  <si>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</si>
  <si>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</si>
  <si>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</si>
  <si>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</si>
  <si>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</si>
  <si>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</si>
  <si>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</si>
  <si>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</si>
  <si>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</si>
  <si>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</si>
  <si>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</si>
  <si>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</si>
  <si>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</si>
  <si>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</si>
  <si>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</si>
  <si>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</si>
  <si>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</si>
  <si>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</si>
  <si>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</si>
  <si>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</si>
  <si>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</si>
  <si>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</si>
  <si>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</si>
  <si>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</si>
  <si>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</si>
  <si>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</si>
  <si>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</si>
  <si>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</si>
  <si>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</si>
  <si>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</si>
  <si>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</si>
  <si>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</si>
  <si>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</si>
  <si>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</si>
  <si>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</si>
  <si>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</si>
  <si>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</si>
  <si>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</si>
  <si>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</si>
  <si>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</si>
  <si>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</si>
  <si>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</si>
  <si>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</si>
  <si>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</si>
  <si>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</si>
  <si>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</si>
  <si>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</si>
  <si>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</si>
  <si>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</si>
  <si>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</si>
  <si>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</si>
  <si>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</si>
  <si>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</si>
  <si>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</si>
  <si>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</si>
  <si>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</si>
  <si>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</si>
  <si>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</si>
  <si>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</si>
  <si>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</si>
  <si>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</si>
  <si>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</si>
  <si>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</si>
  <si>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</si>
  <si>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</si>
  <si>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</si>
  <si>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</si>
  <si>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</si>
  <si>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</si>
  <si>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</si>
  <si>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</si>
  <si>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</si>
  <si>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</si>
  <si>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</si>
  <si>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</si>
  <si>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</si>
  <si>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</si>
  <si>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</si>
  <si>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</si>
  <si>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</si>
  <si>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</si>
  <si>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</si>
  <si>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</si>
  <si>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</si>
  <si>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</si>
  <si>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</si>
  <si>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</si>
  <si>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</si>
  <si>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</si>
  <si>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</si>
  <si>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</si>
  <si>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</si>
  <si>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</si>
  <si>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</si>
  <si>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</si>
  <si>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</si>
  <si>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</si>
  <si>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</si>
  <si>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</si>
  <si>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</si>
  <si>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</si>
  <si>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</si>
  <si>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</si>
  <si>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</si>
  <si>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</si>
  <si>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</si>
  <si>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</si>
  <si>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</si>
  <si>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</si>
  <si>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</si>
  <si>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</si>
  <si>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</si>
  <si>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</si>
  <si>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</si>
  <si>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</si>
  <si>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</si>
  <si>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</si>
  <si>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</si>
  <si>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</si>
  <si>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</si>
  <si>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</si>
  <si>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</si>
  <si>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</si>
  <si>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</si>
  <si>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</si>
  <si>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</si>
  <si>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</si>
  <si>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</si>
  <si>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</si>
  <si>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</si>
  <si>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</si>
  <si>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</si>
  <si>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</si>
  <si>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</si>
  <si>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</si>
  <si>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</si>
  <si>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</si>
  <si>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</si>
  <si>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</si>
  <si>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</si>
  <si>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</si>
  <si>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</si>
  <si>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</si>
  <si>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</si>
  <si>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</si>
  <si>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</si>
  <si>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</si>
  <si>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</si>
  <si>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</si>
  <si>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</si>
  <si>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</si>
  <si>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</si>
  <si>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</si>
  <si>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</si>
  <si>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</si>
  <si>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</si>
  <si>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</si>
  <si>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</si>
  <si>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</si>
  <si>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</si>
  <si>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</si>
  <si>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</si>
  <si>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</si>
  <si>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</si>
  <si>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</si>
  <si>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</si>
  <si>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</si>
  <si>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</si>
  <si>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</si>
  <si>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</si>
  <si>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</si>
  <si>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</si>
  <si>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</si>
  <si>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</si>
  <si>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</si>
  <si>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</si>
  <si>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</si>
  <si>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</si>
  <si>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</si>
  <si>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</si>
  <si>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</si>
  <si>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</si>
  <si>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</si>
  <si>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</si>
  <si>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</si>
  <si>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</si>
  <si>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</si>
  <si>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</si>
  <si>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</si>
  <si>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</si>
  <si>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</si>
  <si>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</si>
  <si>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</si>
  <si>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</si>
  <si>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</si>
  <si>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</si>
  <si>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</si>
  <si>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</si>
  <si>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</si>
  <si>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</si>
  <si>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</si>
  <si>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</si>
  <si>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</si>
  <si>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</si>
  <si>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</si>
  <si>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</si>
  <si>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</si>
  <si>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</si>
  <si>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</si>
  <si>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</si>
  <si>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</si>
  <si>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</si>
  <si>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</si>
  <si>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</si>
  <si>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</si>
  <si>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</si>
  <si>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</si>
  <si>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</si>
  <si>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</si>
  <si>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</si>
  <si>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</si>
  <si>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</si>
  <si>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</si>
  <si>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</si>
  <si>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</si>
  <si>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</si>
  <si>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</si>
  <si>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</si>
  <si>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</si>
  <si>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</si>
  <si>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</si>
  <si>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</si>
  <si>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</si>
  <si>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</si>
  <si>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</si>
  <si>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</si>
  <si>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</si>
  <si>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</si>
  <si>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</si>
  <si>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</si>
  <si>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</si>
  <si>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</si>
  <si>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</si>
  <si>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</si>
  <si>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</si>
  <si>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</si>
  <si>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</si>
  <si>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</si>
  <si>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</si>
  <si>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</si>
  <si>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</si>
  <si>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</si>
  <si>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</si>
  <si>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</si>
  <si>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</si>
  <si>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</si>
  <si>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</si>
  <si>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</si>
  <si>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</si>
  <si>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</si>
  <si>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</si>
  <si>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</si>
  <si>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</si>
  <si>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</si>
  <si>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</si>
  <si>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</si>
  <si>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</si>
  <si>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</si>
  <si>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</si>
  <si>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</si>
  <si>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</si>
  <si>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</si>
  <si>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</si>
  <si>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</si>
  <si>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</si>
  <si>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</si>
  <si>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</si>
  <si>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</si>
  <si>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</si>
  <si>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</si>
  <si>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</si>
  <si>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</si>
  <si>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</si>
  <si>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</si>
  <si>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</si>
  <si>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</si>
  <si>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</si>
  <si>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</si>
  <si>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</si>
  <si>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</si>
  <si>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</si>
  <si>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</si>
  <si>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</si>
  <si>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</si>
  <si>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</si>
  <si>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</si>
  <si>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</si>
  <si>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</si>
  <si>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</si>
  <si>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</si>
  <si>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</si>
  <si>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</si>
  <si>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</si>
  <si>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</si>
  <si>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</si>
  <si>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</si>
  <si>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</si>
  <si>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</si>
  <si>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</si>
  <si>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</si>
  <si>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</si>
  <si>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</si>
  <si>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</si>
  <si>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</si>
  <si>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</si>
  <si>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</si>
  <si>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</si>
  <si>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</si>
  <si>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</si>
  <si>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</si>
  <si>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</si>
  <si>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</si>
  <si>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</si>
  <si>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</si>
  <si>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</si>
  <si>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</si>
  <si>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</si>
  <si>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</si>
  <si>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</si>
  <si>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</si>
  <si>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</si>
  <si>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</si>
  <si>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</si>
  <si>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</si>
  <si>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</si>
  <si>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</si>
  <si>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</si>
  <si>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</si>
  <si>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</si>
  <si>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</si>
  <si>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</si>
  <si>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</si>
  <si>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</si>
  <si>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</si>
  <si>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</si>
  <si>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</si>
  <si>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</si>
  <si>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</si>
  <si>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</si>
  <si>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</si>
  <si>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</si>
  <si>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</si>
  <si>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</si>
  <si>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</si>
  <si>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</si>
  <si>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</si>
  <si>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</si>
  <si>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</si>
  <si>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</si>
  <si>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</si>
  <si>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</si>
  <si>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</si>
  <si>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</si>
  <si>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</si>
  <si>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</si>
  <si>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</si>
  <si>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</si>
  <si>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</si>
  <si>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</si>
  <si>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</si>
  <si>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</si>
  <si>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</si>
  <si>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</si>
  <si>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</si>
  <si>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</si>
  <si>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</si>
  <si>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</si>
  <si>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</si>
  <si>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</si>
  <si>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</si>
  <si>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</si>
  <si>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</si>
  <si>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</si>
  <si>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</si>
  <si>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</si>
  <si>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</si>
  <si>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</si>
  <si>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</si>
  <si>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</si>
  <si>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</si>
  <si>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</si>
  <si>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</si>
  <si>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</si>
  <si>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</si>
  <si>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</si>
  <si>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</si>
  <si>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</si>
  <si>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</si>
  <si>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</si>
  <si>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</si>
  <si>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</si>
  <si>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</si>
  <si>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</si>
  <si>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</si>
  <si>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</si>
  <si>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</si>
  <si>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</si>
  <si>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</si>
  <si>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</si>
  <si>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</si>
  <si>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</si>
  <si>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</si>
  <si>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</si>
  <si>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</si>
  <si>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</si>
  <si>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</si>
  <si>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</si>
  <si>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</si>
  <si>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</si>
  <si>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</si>
  <si>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</si>
  <si>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</si>
  <si>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</si>
  <si>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</si>
  <si>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</si>
  <si>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</si>
  <si>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</si>
  <si>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</si>
  <si>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</si>
  <si>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</si>
  <si>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</si>
  <si>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</si>
  <si>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</si>
  <si>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</si>
  <si>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</si>
  <si>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</si>
  <si>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</si>
  <si>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</si>
  <si>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</si>
  <si>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</si>
  <si>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</si>
  <si>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</si>
  <si>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</si>
  <si>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</si>
  <si>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</si>
  <si>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</si>
  <si>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</si>
  <si>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</si>
  <si>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</si>
  <si>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</si>
  <si>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</si>
  <si>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</si>
  <si>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</si>
  <si>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</si>
  <si>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</si>
  <si>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</si>
  <si>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</si>
  <si>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</si>
  <si>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</si>
  <si>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</si>
  <si>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</si>
  <si>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</si>
  <si>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</si>
  <si>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</si>
  <si>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</si>
  <si>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</si>
  <si>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</si>
  <si>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</si>
  <si>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</si>
  <si>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</si>
  <si>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</si>
  <si>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</si>
  <si>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</si>
  <si>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</si>
  <si>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</si>
  <si>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</si>
  <si>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</si>
  <si>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</si>
  <si>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</si>
  <si>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</si>
  <si>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</si>
  <si>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</si>
  <si>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</si>
  <si>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</si>
  <si>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</si>
  <si>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</si>
  <si>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</si>
  <si>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</si>
  <si>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</si>
  <si>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</si>
  <si>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</si>
  <si>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</si>
  <si>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</si>
  <si>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</si>
  <si>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</si>
  <si>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</si>
  <si>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</si>
  <si>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</si>
  <si>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</si>
  <si>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</si>
  <si>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</si>
  <si>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</si>
  <si>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</si>
  <si>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</si>
  <si>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</si>
  <si>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</si>
  <si>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</si>
  <si>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</si>
  <si>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</si>
  <si>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</si>
  <si>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</si>
  <si>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</si>
  <si>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</si>
  <si>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</si>
  <si>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</si>
  <si>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</si>
  <si>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</si>
  <si>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</si>
  <si>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</si>
  <si>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</si>
  <si>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</si>
  <si>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</si>
  <si>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</si>
  <si>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</si>
  <si>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</si>
  <si>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</si>
  <si>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</si>
  <si>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</si>
  <si>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</si>
  <si>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</si>
  <si>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</si>
  <si>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</si>
  <si>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</si>
  <si>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</si>
  <si>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</si>
  <si>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</si>
  <si>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</si>
  <si>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</si>
  <si>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</si>
  <si>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</si>
  <si>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</si>
  <si>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</si>
  <si>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</si>
  <si>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</si>
  <si>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</si>
  <si>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</si>
  <si>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</si>
  <si>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</si>
  <si>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</si>
  <si>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</si>
  <si>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</si>
  <si>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</si>
  <si>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</si>
  <si>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</si>
  <si>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</si>
  <si>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</si>
  <si>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</si>
  <si>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</si>
  <si>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</si>
  <si>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</si>
  <si>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</si>
  <si>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</si>
  <si>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</si>
  <si>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</si>
  <si>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</si>
  <si>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</si>
  <si>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</si>
  <si>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</si>
  <si>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</si>
  <si>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</si>
  <si>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</si>
  <si>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</si>
  <si>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</si>
  <si>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</si>
  <si>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</si>
  <si>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</si>
  <si>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</si>
  <si>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</si>
  <si>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</si>
  <si>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</si>
  <si>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</si>
  <si>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</si>
  <si>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</si>
  <si>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</si>
  <si>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</si>
  <si>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</si>
  <si>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</si>
  <si>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</si>
  <si>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</si>
  <si>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</si>
  <si>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</si>
  <si>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</si>
  <si>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</si>
  <si>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</si>
  <si>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</si>
  <si>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</si>
  <si>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</si>
  <si>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</si>
  <si>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</si>
  <si>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</si>
  <si>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</si>
  <si>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</si>
  <si>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</si>
  <si>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</si>
  <si>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</si>
  <si>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</si>
  <si>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</si>
  <si>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</si>
  <si>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</si>
  <si>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</si>
  <si>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</si>
  <si>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</si>
  <si>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</si>
  <si>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</si>
  <si>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</si>
  <si>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</si>
  <si>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</si>
  <si>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</si>
  <si>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</si>
  <si>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</si>
  <si>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</si>
  <si>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</si>
  <si>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</si>
  <si>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</si>
  <si>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</si>
  <si>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</si>
  <si>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</si>
  <si>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</si>
  <si>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</si>
  <si>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</si>
  <si>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</si>
  <si>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</si>
  <si>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</si>
  <si>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</si>
  <si>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</si>
  <si>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</si>
  <si>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</si>
  <si>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</si>
  <si>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</si>
  <si>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</si>
  <si>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</si>
  <si>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</si>
  <si>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</si>
  <si>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</si>
  <si>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</si>
  <si>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</si>
  <si>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</si>
  <si>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</si>
  <si>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</si>
  <si>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</si>
  <si>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</si>
  <si>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</si>
  <si>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</si>
  <si>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</si>
  <si>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</si>
  <si>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</si>
  <si>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</si>
  <si>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</si>
  <si>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</si>
  <si>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</si>
  <si>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</si>
  <si>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</si>
  <si>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</si>
  <si>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</si>
  <si>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</si>
  <si>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</si>
  <si>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</si>
  <si>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</si>
  <si>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</si>
  <si>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</si>
  <si>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</si>
  <si>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</si>
  <si>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</si>
  <si>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</si>
  <si>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</si>
  <si>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</si>
  <si>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</si>
  <si>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</si>
  <si>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</si>
  <si>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</si>
  <si>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</si>
  <si>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</si>
  <si>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</si>
  <si>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</si>
  <si>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</si>
  <si>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</si>
  <si>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</si>
  <si>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</si>
  <si>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</si>
  <si>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</si>
  <si>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</si>
  <si>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</si>
  <si>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</si>
  <si>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</si>
  <si>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</si>
  <si>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</si>
  <si>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</si>
  <si>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</si>
  <si>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</si>
  <si>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</si>
  <si>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</si>
  <si>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</si>
  <si>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</si>
  <si>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</si>
  <si>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</si>
  <si>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</si>
  <si>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</si>
  <si>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</si>
  <si>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</si>
  <si>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</si>
  <si>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</si>
  <si>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</si>
  <si>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</si>
  <si>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</si>
  <si>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</si>
  <si>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</si>
  <si>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</si>
  <si>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</si>
  <si>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</si>
  <si>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</si>
  <si>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</si>
  <si>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</si>
  <si>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</si>
  <si>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</si>
  <si>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</si>
  <si>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</si>
  <si>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</si>
  <si>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</si>
  <si>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</si>
  <si>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</si>
  <si>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</si>
  <si>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</si>
  <si>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</si>
  <si>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</si>
  <si>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</si>
  <si>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</si>
  <si>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</si>
  <si>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</si>
  <si>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</si>
  <si>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</si>
  <si>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</si>
  <si>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</si>
  <si>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</si>
  <si>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</si>
  <si>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</si>
  <si>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</si>
  <si>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</si>
  <si>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</si>
  <si>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</si>
  <si>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</si>
  <si>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</si>
  <si>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</si>
  <si>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</si>
  <si>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</si>
  <si>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</si>
  <si>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</si>
  <si>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</si>
  <si>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</si>
  <si>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</si>
  <si>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</si>
  <si>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</si>
  <si>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</si>
  <si>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</si>
  <si>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</si>
  <si>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</si>
  <si>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</si>
  <si>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</si>
  <si>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</si>
  <si>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</si>
  <si>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</si>
  <si>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</si>
  <si>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</si>
  <si>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</si>
  <si>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</si>
  <si>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</si>
  <si>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</si>
  <si>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</si>
  <si>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</si>
  <si>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</si>
  <si>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</si>
  <si>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</si>
  <si>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</si>
  <si>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</si>
  <si>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</si>
  <si>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</si>
  <si>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</si>
  <si>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</si>
  <si>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</si>
  <si>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</si>
  <si>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</si>
  <si>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</si>
  <si>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</si>
  <si>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</si>
  <si>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</si>
  <si>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</si>
  <si>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</si>
  <si>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</si>
  <si>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</si>
  <si>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</si>
  <si>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</si>
  <si>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</si>
  <si>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</si>
  <si>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</si>
  <si>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</si>
  <si>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</si>
  <si>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</si>
  <si>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</si>
  <si>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</si>
  <si>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</si>
  <si>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</si>
  <si>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</si>
  <si>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</si>
  <si>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</si>
  <si>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</si>
  <si>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</si>
  <si>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</si>
  <si>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</si>
  <si>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</si>
  <si>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</si>
  <si>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</si>
  <si>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</si>
  <si>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</si>
  <si>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</si>
  <si>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</si>
  <si>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</si>
  <si>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</si>
  <si>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</si>
  <si>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</si>
  <si>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</si>
  <si>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</si>
  <si>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</si>
  <si>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</si>
  <si>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</si>
  <si>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</si>
  <si>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</si>
  <si>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</si>
  <si>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</si>
  <si>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</si>
  <si>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</si>
  <si>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</si>
  <si>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</si>
  <si>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</si>
  <si>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</si>
  <si>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</si>
  <si>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</si>
  <si>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</si>
  <si>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</si>
  <si>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</si>
  <si>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</si>
  <si>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</si>
  <si>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</si>
  <si>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</si>
  <si>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</si>
  <si>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</si>
  <si>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</si>
  <si>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</si>
  <si>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</si>
  <si>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</si>
  <si>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</si>
  <si>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</si>
  <si>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</si>
  <si>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</si>
  <si>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</si>
  <si>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</si>
  <si>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</si>
  <si>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</si>
  <si>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</si>
  <si>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</si>
  <si>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</si>
  <si>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</si>
  <si>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</si>
  <si>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</si>
  <si>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</si>
  <si>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</si>
  <si>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</si>
  <si>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</si>
  <si>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</si>
  <si>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</si>
  <si>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</si>
  <si>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</si>
  <si>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</si>
  <si>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</si>
  <si>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</si>
  <si>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</si>
  <si>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</si>
  <si>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</si>
  <si>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</si>
  <si>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</si>
  <si>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</si>
  <si>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</si>
  <si>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</si>
  <si>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</si>
  <si>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</si>
  <si>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</si>
  <si>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</si>
  <si>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</si>
  <si>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</si>
  <si>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</si>
  <si>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</si>
  <si>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</si>
  <si>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</si>
  <si>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</si>
  <si>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</si>
  <si>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</si>
  <si>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</si>
  <si>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</si>
  <si>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</si>
  <si>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</si>
  <si>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</si>
  <si>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</si>
  <si>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</si>
  <si>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</si>
  <si>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</si>
  <si>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</si>
  <si>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</si>
  <si>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</si>
  <si>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</si>
  <si>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</si>
  <si>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</si>
  <si>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</si>
  <si>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</si>
  <si>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</si>
  <si>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</si>
  <si>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</si>
  <si>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</si>
  <si>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</si>
  <si>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</si>
  <si>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</si>
  <si>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</si>
  <si>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</si>
  <si>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</si>
  <si>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</si>
  <si>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</si>
  <si>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</si>
  <si>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</si>
  <si>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</si>
  <si>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</si>
  <si>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</si>
  <si>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</si>
  <si>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</si>
  <si>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</si>
  <si>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</si>
  <si>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</si>
  <si>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</si>
  <si>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</si>
  <si>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</si>
  <si>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</si>
  <si>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</si>
  <si>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</si>
  <si>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</si>
  <si>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</si>
  <si>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</si>
  <si>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</si>
  <si>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</si>
  <si>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</si>
  <si>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</si>
  <si>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</si>
  <si>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</si>
  <si>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</si>
  <si>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</si>
  <si>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</si>
  <si>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</si>
  <si>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</si>
  <si>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</si>
  <si>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</si>
  <si>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</si>
  <si>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</si>
  <si>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</si>
  <si>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</si>
  <si>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</si>
  <si>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</si>
  <si>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</si>
  <si>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</si>
  <si>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</si>
  <si>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</si>
  <si>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</si>
  <si>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</si>
  <si>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</si>
  <si>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</si>
  <si>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</si>
  <si>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</si>
  <si>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</si>
  <si>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</si>
  <si>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</si>
  <si>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</si>
  <si>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</si>
  <si>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</si>
  <si>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</si>
  <si>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</si>
  <si>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</si>
  <si>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</si>
  <si>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</si>
  <si>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</si>
  <si>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</si>
  <si>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</si>
  <si>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</si>
  <si>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</si>
  <si>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</si>
  <si>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</si>
  <si>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</si>
  <si>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</si>
  <si>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</si>
  <si>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</si>
  <si>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</si>
  <si>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</si>
  <si>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</si>
  <si>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</si>
  <si>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</si>
  <si>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</si>
  <si>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</si>
  <si>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</si>
  <si>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</si>
  <si>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</si>
  <si>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</si>
  <si>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</si>
  <si>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</si>
  <si>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</si>
  <si>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</si>
  <si>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</si>
  <si>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</si>
  <si>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</si>
  <si>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</si>
  <si>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</si>
  <si>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</si>
  <si>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</si>
  <si>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</si>
  <si>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</si>
  <si>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</si>
  <si>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</si>
  <si>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</si>
  <si>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</si>
  <si>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</si>
  <si>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</si>
  <si>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</si>
  <si>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</si>
  <si>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</si>
  <si>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</si>
  <si>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</si>
  <si>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</si>
  <si>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</si>
  <si>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</si>
  <si>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</si>
  <si>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</si>
  <si>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</si>
  <si>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</si>
  <si>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</si>
  <si>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</si>
  <si>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</si>
  <si>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</si>
  <si>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</si>
  <si>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</si>
  <si>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</si>
  <si>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</si>
  <si>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</si>
  <si>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</si>
  <si>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</si>
  <si>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</si>
  <si>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</si>
  <si>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</si>
  <si>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</si>
  <si>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</si>
  <si>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</si>
  <si>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</si>
  <si>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</si>
  <si>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</si>
  <si>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</si>
  <si>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</si>
  <si>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</si>
  <si>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</si>
  <si>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</si>
  <si>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</si>
  <si>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</si>
  <si>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</si>
  <si>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</si>
  <si>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</si>
  <si>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</si>
  <si>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</si>
  <si>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</si>
  <si>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</si>
  <si>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</si>
  <si>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</si>
  <si>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</si>
  <si>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</si>
  <si>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</si>
  <si>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</si>
  <si>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</si>
  <si>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</si>
  <si>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</si>
  <si>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</si>
  <si>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</si>
  <si>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</si>
  <si>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</si>
  <si>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</si>
  <si>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</si>
  <si>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</si>
  <si>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</si>
  <si>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</si>
  <si>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</si>
  <si>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</si>
  <si>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</si>
  <si>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</si>
  <si>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</si>
  <si>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</si>
  <si>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</si>
  <si>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</si>
  <si>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</si>
  <si>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</si>
  <si>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</si>
  <si>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</si>
  <si>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</si>
  <si>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</si>
  <si>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</si>
  <si>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</si>
  <si>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</si>
  <si>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</si>
  <si>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</si>
  <si>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</si>
  <si>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</si>
  <si>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</si>
  <si>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</si>
  <si>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</si>
  <si>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</si>
  <si>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</si>
  <si>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</si>
  <si>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</si>
  <si>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</si>
  <si>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</si>
  <si>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</si>
  <si>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</si>
  <si>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</si>
  <si>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</si>
  <si>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</si>
  <si>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</si>
  <si>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</si>
  <si>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</si>
  <si>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</si>
  <si>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</si>
  <si>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</si>
  <si>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</si>
  <si>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</si>
  <si>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</si>
  <si>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</si>
  <si>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</si>
  <si>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</si>
  <si>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</si>
  <si>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</si>
  <si>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</si>
  <si>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</si>
  <si>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</si>
  <si>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</si>
  <si>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</si>
  <si>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</si>
  <si>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</si>
  <si>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</si>
  <si>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</si>
  <si>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</si>
  <si>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</si>
  <si>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</si>
  <si>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</si>
  <si>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</si>
  <si>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</si>
  <si>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</si>
  <si>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</si>
  <si>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</si>
  <si>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</si>
  <si>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</si>
  <si>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</si>
  <si>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</si>
  <si>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</si>
  <si>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</si>
  <si>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</si>
  <si>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</si>
  <si>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</si>
  <si>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</si>
  <si>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</si>
  <si>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</si>
  <si>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</si>
  <si>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</si>
  <si>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</si>
  <si>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</si>
  <si>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</si>
  <si>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</si>
  <si>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</si>
  <si>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</si>
  <si>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</si>
  <si>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</si>
  <si>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</si>
  <si>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</si>
  <si>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</si>
  <si>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</si>
  <si>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</si>
  <si>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</si>
  <si>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</si>
  <si>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</si>
  <si>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</si>
  <si>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</si>
  <si>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</si>
  <si>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</si>
  <si>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</si>
  <si>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</si>
  <si>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</si>
  <si>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</si>
  <si>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</si>
  <si>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</si>
  <si>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</si>
  <si>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</si>
  <si>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</si>
  <si>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</si>
  <si>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</si>
  <si>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</si>
  <si>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</si>
  <si>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</si>
  <si>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</si>
  <si>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</si>
  <si>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</si>
  <si>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</si>
  <si>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</si>
  <si>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</si>
  <si>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</si>
  <si>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</si>
  <si>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</si>
  <si>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</si>
  <si>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</si>
  <si>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</si>
  <si>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</si>
  <si>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</si>
  <si>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</si>
  <si>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</si>
  <si>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</si>
  <si>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</si>
  <si>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</si>
  <si>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</si>
  <si>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</si>
  <si>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</si>
  <si>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</si>
  <si>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</si>
  <si>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</si>
  <si>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</si>
  <si>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</si>
  <si>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</si>
  <si>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</si>
  <si>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</si>
  <si>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</si>
  <si>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</si>
  <si>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</si>
  <si>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</si>
  <si>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</si>
  <si>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</si>
  <si>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</si>
  <si>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</si>
  <si>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</si>
  <si>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</si>
  <si>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</si>
  <si>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</si>
  <si>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</si>
  <si>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</si>
  <si>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</si>
  <si>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</si>
  <si>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</si>
  <si>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</si>
  <si>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</si>
  <si>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</si>
  <si>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</si>
  <si>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</si>
  <si>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</si>
  <si>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</si>
  <si>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</si>
  <si>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</si>
  <si>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</si>
  <si>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</si>
  <si>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</si>
  <si>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</si>
  <si>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</si>
  <si>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</si>
  <si>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</si>
  <si>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</si>
  <si>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</si>
  <si>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</si>
  <si>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</si>
  <si>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</si>
  <si>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</si>
  <si>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</si>
  <si>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</si>
  <si>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</si>
  <si>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</si>
  <si>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</si>
  <si>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</si>
  <si>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</si>
  <si>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</si>
  <si>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</si>
  <si>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</si>
  <si>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</si>
  <si>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</si>
  <si>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</si>
  <si>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</si>
  <si>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</si>
  <si>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</si>
  <si>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</si>
  <si>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</si>
  <si>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</si>
  <si>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</si>
  <si>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</si>
  <si>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</si>
  <si>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</si>
  <si>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</si>
  <si>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</si>
  <si>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</si>
  <si>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</si>
  <si>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</si>
  <si>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</si>
  <si>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</si>
  <si>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</si>
  <si>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</si>
  <si>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</si>
  <si>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</si>
  <si>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</si>
  <si>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</si>
  <si>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</si>
  <si>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</si>
  <si>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</si>
  <si>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</si>
  <si>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</si>
  <si>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</si>
  <si>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</si>
  <si>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</si>
  <si>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</si>
  <si>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</si>
  <si>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</si>
  <si>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</si>
  <si>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</si>
  <si>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</si>
  <si>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</si>
  <si>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</si>
  <si>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</si>
  <si>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</si>
  <si>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</si>
  <si>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</si>
  <si>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</si>
  <si>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</si>
  <si>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</si>
  <si>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</si>
  <si>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</si>
  <si>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</si>
  <si>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</si>
  <si>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</si>
  <si>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</si>
  <si>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</si>
  <si>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</si>
  <si>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</si>
  <si>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</si>
  <si>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</si>
  <si>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</si>
  <si>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</si>
  <si>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</si>
  <si>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</si>
  <si>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</si>
  <si>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</si>
  <si>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</si>
  <si>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</si>
  <si>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</si>
  <si>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</si>
  <si>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</si>
  <si>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</si>
  <si>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</si>
  <si>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</si>
  <si>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</si>
  <si>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</si>
  <si>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</si>
  <si>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</si>
  <si>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</si>
  <si>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</si>
  <si>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</si>
  <si>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</si>
  <si>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</si>
  <si>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</si>
  <si>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</si>
  <si>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</si>
  <si>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</si>
  <si>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</si>
  <si>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</si>
  <si>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</si>
  <si>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</si>
  <si>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</si>
  <si>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</si>
  <si>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</si>
  <si>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</si>
  <si>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</si>
  <si>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</si>
  <si>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</si>
  <si>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</si>
  <si>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</si>
  <si>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</si>
  <si>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</si>
  <si>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</si>
  <si>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</si>
  <si>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</si>
  <si>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</si>
  <si>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</si>
  <si>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</si>
  <si>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</si>
  <si>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</si>
  <si>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</si>
  <si>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</si>
  <si>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</si>
  <si>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</si>
  <si>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</si>
  <si>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</si>
  <si>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</si>
  <si>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</si>
  <si>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</si>
  <si>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</si>
  <si>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</si>
  <si>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</si>
  <si>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</si>
  <si>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</si>
  <si>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</si>
  <si>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</si>
  <si>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</si>
  <si>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</si>
  <si>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</si>
  <si>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</si>
  <si>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</si>
  <si>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</si>
  <si>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</si>
  <si>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</si>
  <si>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</si>
  <si>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</si>
  <si>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</si>
  <si>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</si>
  <si>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</si>
  <si>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</si>
  <si>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</si>
  <si>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</si>
  <si>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</si>
  <si>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</si>
  <si>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</si>
  <si>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</si>
  <si>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</si>
  <si>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</si>
  <si>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</si>
  <si>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</si>
  <si>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</si>
  <si>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</si>
  <si>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</si>
  <si>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</si>
  <si>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</si>
  <si>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</si>
  <si>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</si>
  <si>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</si>
  <si>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</si>
  <si>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</si>
  <si>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</si>
  <si>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</si>
  <si>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</si>
  <si>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</si>
  <si>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</si>
  <si>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</si>
  <si>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</si>
  <si>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</si>
  <si>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</si>
  <si>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</si>
  <si>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</si>
  <si>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</si>
  <si>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</si>
  <si>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</si>
  <si>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</si>
  <si>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</si>
  <si>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</si>
  <si>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</si>
  <si>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</si>
  <si>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</si>
  <si>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</si>
  <si>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</si>
  <si>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</si>
  <si>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</si>
  <si>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</si>
  <si>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</si>
  <si>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</si>
  <si>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</si>
  <si>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</si>
  <si>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</si>
  <si>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</si>
  <si>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</si>
  <si>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</si>
  <si>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</si>
  <si>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</si>
  <si>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</si>
  <si>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</si>
  <si>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</si>
  <si>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</si>
  <si>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</si>
  <si>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</si>
  <si>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</si>
  <si>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</si>
  <si>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</si>
  <si>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</si>
  <si>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</si>
  <si>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</si>
  <si>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</si>
  <si>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</si>
  <si>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</si>
  <si>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</si>
  <si>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</si>
  <si>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</si>
  <si>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</si>
  <si>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</si>
  <si>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</si>
  <si>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</si>
  <si>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</si>
  <si>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</si>
  <si>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</si>
  <si>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</si>
  <si>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</si>
  <si>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</si>
  <si>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</si>
  <si>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</si>
  <si>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</si>
  <si>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</si>
  <si>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</si>
  <si>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</si>
  <si>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</si>
  <si>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</si>
  <si>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</si>
  <si>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</si>
  <si>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</si>
  <si>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</si>
  <si>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</si>
  <si>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</si>
  <si>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</si>
  <si>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</si>
  <si>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</si>
  <si>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</si>
  <si>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</si>
  <si>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</si>
  <si>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</si>
  <si>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</si>
  <si>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</si>
  <si>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</si>
  <si>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</si>
  <si>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</si>
  <si>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</si>
  <si>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</si>
  <si>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</si>
  <si>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</si>
  <si>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</si>
  <si>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</si>
  <si>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</si>
  <si>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</si>
  <si>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</si>
  <si>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</si>
  <si>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</si>
  <si>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</si>
  <si>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</si>
  <si>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</si>
  <si>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</si>
  <si>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</si>
  <si>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</si>
  <si>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</si>
  <si>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</si>
  <si>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</si>
  <si>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</si>
  <si>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</si>
  <si>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</si>
  <si>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</si>
  <si>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</si>
  <si>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</si>
  <si>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</si>
  <si>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</si>
  <si>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</si>
  <si>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</si>
  <si>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</si>
  <si>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</si>
  <si>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</si>
  <si>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</si>
  <si>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</si>
  <si>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</si>
  <si>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</si>
  <si>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</si>
  <si>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</si>
  <si>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</si>
  <si>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</si>
  <si>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</si>
  <si>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</si>
  <si>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</si>
  <si>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</si>
  <si>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</si>
  <si>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</si>
  <si>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</si>
  <si>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</si>
  <si>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</si>
  <si>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</si>
  <si>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</si>
  <si>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</si>
  <si>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</si>
  <si>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</si>
  <si>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</si>
  <si>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</si>
  <si>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</si>
  <si>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</si>
  <si>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</si>
  <si>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</si>
  <si>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</si>
  <si>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</si>
  <si>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</si>
  <si>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</si>
  <si>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</si>
  <si>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</si>
  <si>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</si>
  <si>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</si>
  <si>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</si>
  <si>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</si>
  <si>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</si>
  <si>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</si>
  <si>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</si>
  <si>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</si>
  <si>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</si>
  <si>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</si>
  <si>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</si>
  <si>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</si>
  <si>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</si>
  <si>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</si>
  <si>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</si>
  <si>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</si>
  <si>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</si>
  <si>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</si>
  <si>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</si>
  <si>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</si>
  <si>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</si>
  <si>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</si>
  <si>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</si>
  <si>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</si>
  <si>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</si>
  <si>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</si>
  <si>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</si>
  <si>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</si>
  <si>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</si>
  <si>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</si>
  <si>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</si>
  <si>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</si>
  <si>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</si>
  <si>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</si>
  <si>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</si>
  <si>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</si>
  <si>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</si>
  <si>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</si>
  <si>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</si>
  <si>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</si>
  <si>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</si>
  <si>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</si>
  <si>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</si>
  <si>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</si>
  <si>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</si>
  <si>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</si>
  <si>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</si>
  <si>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</si>
  <si>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</si>
  <si>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</si>
  <si>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</si>
  <si>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</si>
  <si>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</si>
  <si>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</si>
  <si>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</si>
  <si>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</si>
  <si>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</si>
  <si>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</si>
  <si>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</si>
  <si>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</si>
  <si>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</si>
  <si>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</si>
  <si>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</si>
  <si>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</si>
  <si>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</si>
  <si>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</si>
  <si>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</si>
  <si>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</si>
  <si>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</si>
  <si>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</si>
  <si>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</si>
  <si>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</si>
  <si>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</si>
  <si>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</si>
  <si>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</si>
  <si>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</si>
  <si>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</si>
  <si>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</si>
  <si>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</si>
  <si>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</si>
  <si>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</si>
  <si>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</si>
  <si>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</si>
  <si>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</si>
  <si>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</si>
  <si>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</si>
  <si>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</si>
  <si>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</si>
  <si>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</si>
  <si>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</si>
  <si>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</si>
  <si>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</si>
  <si>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</si>
  <si>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</si>
  <si>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</si>
  <si>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</si>
  <si>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</si>
  <si>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</si>
  <si>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</si>
  <si>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</si>
  <si>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</si>
  <si>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</si>
  <si>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</si>
  <si>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</si>
  <si>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</si>
  <si>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</si>
  <si>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</si>
  <si>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</si>
  <si>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</si>
  <si>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</si>
  <si>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</si>
  <si>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</si>
  <si>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</si>
  <si>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</si>
  <si>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</si>
  <si>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</si>
  <si>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</si>
  <si>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</si>
  <si>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</si>
  <si>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</si>
  <si>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</si>
  <si>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</si>
  <si>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</si>
  <si>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</si>
  <si>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</si>
  <si>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</si>
  <si>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</si>
  <si>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</si>
  <si>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</si>
  <si>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</si>
  <si>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</si>
  <si>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</si>
  <si>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</si>
  <si>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</si>
  <si>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</si>
  <si>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</si>
  <si>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</si>
  <si>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</si>
  <si>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</si>
  <si>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</si>
  <si>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</si>
  <si>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</si>
  <si>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</si>
  <si>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</si>
  <si>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</si>
  <si>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</si>
  <si>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</si>
  <si>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</si>
  <si>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</si>
  <si>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</si>
  <si>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</si>
  <si>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</si>
  <si>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</si>
  <si>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</si>
  <si>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</si>
  <si>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</si>
  <si>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</si>
  <si>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</si>
  <si>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</si>
  <si>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</si>
  <si>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</si>
  <si>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</si>
  <si>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</si>
  <si>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</si>
  <si>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</si>
  <si>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</si>
  <si>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</si>
  <si>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</si>
  <si>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</si>
  <si>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</si>
  <si>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</si>
  <si>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</si>
  <si>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</si>
  <si>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</si>
  <si>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</si>
  <si>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</si>
  <si>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</si>
  <si>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</si>
  <si>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</si>
  <si>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</si>
  <si>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</si>
  <si>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</si>
  <si>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</si>
  <si>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</si>
  <si>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</si>
  <si>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</si>
  <si>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</si>
  <si>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</si>
  <si>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</si>
  <si>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</si>
  <si>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</si>
  <si>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</si>
  <si>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</si>
  <si>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</si>
  <si>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</si>
  <si>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</si>
  <si>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</si>
  <si>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</si>
  <si>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</si>
  <si>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</si>
  <si>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</si>
  <si>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</si>
  <si>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</si>
  <si>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</si>
  <si>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</si>
  <si>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</si>
  <si>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</si>
  <si>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</si>
  <si>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</si>
  <si>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</si>
  <si>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</si>
  <si>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</si>
  <si>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</si>
  <si>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</si>
  <si>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</si>
  <si>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</si>
  <si>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</si>
  <si>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</si>
  <si>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</si>
  <si>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</si>
  <si>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</si>
  <si>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</si>
  <si>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</si>
  <si>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</si>
  <si>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</si>
  <si>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</si>
  <si>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</si>
  <si>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</si>
  <si>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</si>
  <si>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</si>
  <si>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</si>
  <si>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</si>
  <si>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</si>
  <si>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</si>
  <si>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</si>
  <si>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</si>
  <si>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</si>
  <si>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</si>
  <si>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</si>
  <si>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</si>
  <si>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</si>
  <si>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</si>
  <si>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</si>
  <si>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</si>
  <si>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</si>
  <si>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</si>
  <si>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</si>
  <si>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</si>
  <si>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</si>
  <si>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</si>
  <si>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</si>
  <si>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</si>
  <si>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</si>
  <si>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</si>
  <si>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</si>
  <si>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</si>
  <si>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</si>
  <si>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</si>
  <si>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</si>
  <si>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</si>
  <si>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</si>
  <si>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</si>
  <si>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</si>
  <si>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</si>
  <si>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</si>
  <si>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</si>
  <si>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</si>
  <si>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</si>
  <si>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</si>
  <si>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</si>
  <si>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</si>
  <si>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</si>
  <si>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</si>
  <si>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</si>
  <si>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</si>
  <si>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</si>
  <si>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</si>
  <si>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</si>
  <si>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</si>
  <si>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</si>
  <si>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</si>
  <si>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</si>
  <si>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</si>
  <si>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</si>
  <si>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</si>
  <si>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</si>
  <si>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</si>
  <si>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</si>
  <si>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</si>
  <si>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</si>
  <si>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</si>
  <si>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</si>
  <si>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</si>
  <si>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</si>
  <si>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</si>
  <si>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</si>
  <si>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</si>
  <si>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</si>
  <si>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</si>
  <si>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</si>
  <si>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</si>
  <si>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</si>
  <si>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</si>
  <si>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</si>
  <si>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</si>
  <si>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</si>
  <si>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</si>
  <si>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</si>
  <si>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</si>
  <si>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</si>
  <si>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</si>
  <si>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</si>
  <si>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</si>
  <si>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</si>
  <si>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</si>
  <si>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</si>
  <si>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</si>
  <si>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</si>
  <si>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</si>
  <si>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</si>
  <si>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</si>
  <si>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</si>
  <si>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</si>
  <si>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</si>
  <si>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</si>
  <si>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</si>
  <si>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</si>
  <si>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</si>
  <si>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</si>
  <si>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</si>
  <si>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</si>
  <si>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</si>
  <si>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</si>
  <si>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</si>
  <si>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</si>
  <si>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</si>
  <si>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</si>
  <si>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</si>
  <si>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</si>
  <si>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</si>
  <si>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</si>
  <si>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</si>
  <si>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</si>
  <si>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</si>
  <si>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</si>
  <si>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</si>
  <si>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</si>
  <si>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</si>
  <si>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</si>
  <si>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</si>
  <si>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</si>
  <si>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</si>
  <si>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</si>
  <si>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</si>
  <si>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</si>
  <si>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</si>
  <si>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</si>
  <si>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</si>
  <si>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</si>
  <si>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</si>
  <si>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</si>
  <si>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</si>
  <si>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</si>
  <si>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</si>
  <si>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</si>
  <si>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</si>
  <si>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</si>
  <si>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</si>
  <si>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</si>
  <si>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</si>
  <si>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</si>
  <si>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</si>
  <si>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</si>
  <si>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</si>
  <si>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</si>
  <si>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</si>
  <si>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</si>
  <si>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</si>
  <si>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</si>
  <si>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</si>
  <si>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</si>
  <si>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</si>
  <si>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</si>
  <si>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</si>
  <si>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</si>
  <si>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</si>
  <si>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</si>
  <si>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</si>
  <si>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</si>
  <si>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</si>
  <si>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</si>
  <si>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</si>
  <si>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</si>
  <si>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</si>
  <si>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</si>
  <si>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</si>
  <si>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</si>
  <si>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</si>
  <si>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</si>
  <si>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</si>
  <si>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</si>
  <si>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</si>
  <si>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</si>
  <si>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</si>
  <si>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</si>
  <si>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</si>
  <si>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</si>
  <si>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</si>
  <si>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</si>
  <si>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</si>
  <si>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</si>
  <si>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</si>
  <si>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</si>
  <si>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</si>
  <si>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</si>
  <si>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</si>
  <si>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</si>
  <si>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</si>
  <si>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</si>
  <si>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</si>
  <si>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</si>
  <si>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</si>
  <si>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</si>
  <si>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</si>
  <si>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</si>
  <si>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</si>
  <si>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</si>
  <si>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</si>
  <si>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</si>
  <si>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</si>
  <si>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</si>
  <si>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</si>
  <si>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</si>
  <si>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</si>
  <si>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</si>
  <si>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</si>
  <si>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</si>
  <si>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</si>
  <si>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</si>
  <si>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</si>
  <si>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</si>
  <si>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</si>
  <si>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</si>
  <si>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</si>
  <si>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</si>
  <si>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</si>
  <si>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</si>
  <si>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</si>
  <si>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</si>
  <si>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</si>
  <si>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</si>
  <si>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</si>
  <si>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</si>
  <si>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</si>
  <si>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</si>
  <si>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</si>
  <si>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</si>
  <si>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</si>
  <si>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</si>
  <si>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</si>
  <si>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</si>
  <si>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</si>
  <si>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</si>
  <si>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</si>
  <si>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</si>
  <si>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</si>
  <si>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</si>
  <si>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</si>
  <si>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</si>
  <si>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</si>
  <si>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</si>
  <si>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</si>
  <si>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</si>
  <si>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</si>
  <si>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</si>
  <si>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</si>
  <si>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</si>
  <si>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</si>
  <si>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</si>
  <si>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</si>
  <si>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</si>
  <si>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</si>
  <si>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</si>
  <si>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</si>
  <si>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</si>
  <si>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</si>
  <si>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</si>
  <si>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</si>
  <si>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</si>
  <si>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</si>
  <si>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</si>
  <si>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</si>
  <si>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</si>
  <si>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</si>
  <si>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</si>
  <si>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</si>
  <si>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</si>
  <si>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</si>
  <si>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</si>
  <si>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</si>
  <si>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</si>
  <si>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</si>
  <si>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</si>
  <si>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</si>
  <si>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</si>
  <si>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</si>
  <si>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</si>
  <si>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</si>
  <si>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</si>
  <si>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</si>
  <si>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</si>
  <si>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</si>
  <si>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</si>
  <si>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</si>
  <si>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</si>
  <si>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</si>
  <si>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</si>
  <si>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</si>
  <si>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</si>
  <si>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</si>
  <si>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</si>
  <si>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</si>
  <si>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</si>
  <si>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</si>
  <si>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</si>
  <si>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</si>
  <si>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</si>
  <si>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</si>
  <si>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</si>
  <si>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</si>
  <si>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</si>
  <si>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</si>
  <si>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</si>
  <si>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</si>
  <si>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</si>
  <si>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</si>
  <si>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</si>
  <si>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</si>
  <si>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</si>
  <si>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</si>
  <si>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</si>
  <si>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</si>
  <si>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</si>
  <si>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</si>
  <si>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</si>
  <si>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</si>
  <si>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</si>
  <si>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</si>
  <si>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</si>
  <si>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</si>
  <si>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</si>
  <si>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</si>
  <si>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</si>
  <si>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</si>
  <si>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</si>
  <si>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</si>
  <si>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</si>
  <si>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</si>
  <si>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</si>
  <si>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</si>
  <si>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</si>
  <si>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</si>
  <si>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</si>
  <si>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</si>
  <si>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</si>
  <si>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</si>
  <si>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</si>
  <si>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</si>
  <si>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</si>
  <si>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</si>
  <si>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</si>
  <si>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</si>
  <si>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</si>
  <si>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</si>
  <si>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</si>
  <si>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</si>
  <si>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</si>
  <si>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</si>
  <si>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</si>
  <si>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</si>
  <si>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</si>
  <si>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</si>
  <si>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</si>
  <si>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</si>
  <si>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</si>
  <si>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</si>
  <si>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</si>
  <si>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</si>
  <si>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</si>
  <si>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</si>
  <si>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</si>
  <si>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</si>
  <si>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</si>
  <si>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</si>
  <si>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</si>
  <si>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</si>
  <si>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</si>
  <si>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</si>
  <si>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</si>
  <si>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</si>
  <si>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</si>
  <si>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</si>
  <si>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</si>
  <si>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</si>
  <si>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</si>
  <si>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</si>
  <si>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</si>
  <si>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</si>
  <si>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</si>
  <si>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</si>
  <si>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</si>
  <si>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</si>
  <si>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</si>
  <si>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</si>
  <si>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</si>
  <si>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</si>
  <si>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</si>
  <si>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</si>
  <si>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</si>
  <si>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</si>
  <si>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</si>
  <si>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</si>
  <si>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</si>
  <si>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</si>
  <si>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</si>
  <si>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</si>
  <si>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</si>
  <si>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</si>
  <si>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</si>
  <si>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</si>
  <si>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</si>
  <si>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</si>
  <si>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</si>
  <si>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</si>
  <si>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</si>
  <si>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</si>
  <si>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</si>
  <si>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</si>
  <si>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</si>
  <si>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</si>
  <si>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</si>
  <si>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</si>
  <si>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</si>
  <si>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</si>
  <si>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</si>
  <si>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</si>
  <si>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</si>
  <si>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</si>
  <si>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</si>
  <si>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</si>
  <si>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</si>
  <si>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</si>
  <si>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</si>
  <si>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</si>
  <si>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</si>
  <si>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</si>
  <si>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</si>
  <si>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</si>
  <si>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</si>
  <si>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</si>
  <si>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</si>
  <si>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</si>
  <si>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</si>
  <si>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</si>
  <si>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</si>
  <si>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</si>
  <si>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</si>
  <si>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</si>
  <si>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</si>
  <si>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</si>
  <si>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</si>
  <si>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</si>
  <si>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</si>
  <si>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</si>
  <si>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</si>
  <si>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</si>
  <si>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</si>
  <si>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</si>
  <si>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</si>
  <si>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</si>
  <si>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</si>
  <si>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</si>
  <si>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</si>
  <si>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</si>
  <si>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</si>
  <si>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</si>
  <si>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</si>
  <si>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</si>
  <si>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</si>
  <si>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</si>
  <si>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</si>
  <si>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</si>
  <si>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</si>
  <si>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</si>
  <si>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</si>
  <si>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</si>
  <si>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</si>
  <si>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</si>
  <si>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</si>
  <si>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</si>
  <si>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</si>
  <si>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</si>
  <si>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</si>
  <si>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</si>
  <si>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</si>
  <si>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</si>
  <si>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</si>
  <si>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</si>
  <si>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</si>
  <si>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</si>
  <si>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</si>
  <si>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</si>
  <si>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</si>
  <si>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</si>
  <si>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</si>
  <si>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</si>
  <si>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</si>
  <si>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</si>
  <si>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</si>
  <si>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</si>
  <si>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</si>
  <si>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</si>
  <si>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</si>
  <si>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</si>
  <si>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</si>
  <si>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</si>
  <si>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</si>
  <si>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</si>
  <si>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</si>
  <si>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</si>
  <si>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</si>
  <si>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</si>
  <si>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</si>
  <si>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</si>
  <si>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</si>
  <si>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</si>
  <si>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</si>
  <si>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</si>
  <si>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</si>
  <si>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</si>
  <si>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</si>
  <si>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</si>
  <si>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</si>
  <si>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</si>
  <si>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</si>
  <si>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</si>
  <si>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</si>
  <si>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</si>
  <si>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</si>
  <si>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</si>
  <si>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</si>
  <si>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</si>
  <si>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</si>
  <si>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</si>
  <si>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</si>
  <si>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</si>
  <si>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</si>
  <si>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</si>
  <si>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</si>
  <si>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</si>
  <si>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</si>
  <si>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</si>
  <si>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</si>
  <si>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</si>
  <si>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</si>
  <si>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</si>
  <si>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</si>
  <si>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</si>
  <si>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</si>
  <si>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</si>
  <si>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</si>
  <si>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</si>
  <si>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</si>
  <si>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</si>
  <si>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</si>
  <si>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</si>
  <si>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</si>
  <si>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</si>
  <si>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</si>
  <si>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</si>
  <si>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</si>
  <si>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</si>
  <si>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</si>
  <si>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</si>
  <si>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</si>
  <si>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</si>
  <si>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</si>
  <si>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</si>
  <si>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</si>
  <si>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</si>
  <si>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</si>
  <si>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</si>
  <si>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</si>
  <si>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</si>
  <si>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</si>
  <si>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</si>
  <si>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</si>
  <si>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</si>
  <si>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</si>
  <si>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</si>
  <si>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</si>
  <si>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</si>
  <si>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</si>
  <si>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</si>
  <si>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</si>
  <si>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</si>
  <si>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</si>
  <si>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</si>
  <si>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</si>
  <si>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</si>
  <si>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</si>
  <si>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</si>
  <si>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</si>
  <si>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</si>
  <si>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</si>
  <si>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</si>
  <si>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</si>
  <si>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</si>
  <si>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</si>
  <si>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</si>
  <si>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</si>
  <si>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</si>
  <si>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</si>
  <si>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</si>
  <si>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</si>
  <si>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</si>
  <si>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</si>
  <si>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</si>
  <si>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</si>
  <si>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</si>
  <si>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</si>
  <si>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</si>
  <si>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</si>
  <si>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</si>
  <si>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</si>
  <si>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</si>
  <si>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</si>
  <si>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</si>
  <si>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</si>
  <si>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</si>
  <si>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</si>
  <si>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</si>
  <si>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</si>
  <si>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</si>
  <si>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</si>
  <si>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</si>
  <si>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</si>
  <si>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</si>
  <si>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</si>
  <si>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</si>
  <si>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</si>
  <si>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</si>
  <si>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</si>
  <si>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</si>
  <si>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</si>
  <si>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</si>
  <si>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</si>
  <si>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</si>
  <si>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</si>
  <si>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</si>
  <si>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</si>
  <si>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</si>
  <si>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</si>
  <si>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</si>
  <si>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</si>
  <si>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</si>
  <si>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</si>
  <si>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</si>
  <si>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</si>
  <si>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</si>
  <si>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</si>
  <si>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</si>
  <si>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</si>
  <si>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</si>
  <si>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</si>
  <si>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</si>
  <si>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</si>
  <si>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</si>
  <si>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</si>
  <si>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</si>
  <si>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</si>
  <si>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</si>
  <si>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</si>
  <si>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</si>
  <si>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</si>
  <si>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</si>
  <si>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</si>
  <si>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</si>
  <si>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</si>
  <si>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</si>
  <si>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</si>
  <si>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</si>
  <si>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</si>
  <si>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</si>
  <si>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</si>
  <si>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</si>
  <si>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</si>
  <si>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</si>
  <si>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</si>
  <si>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</si>
  <si>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</si>
  <si>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</si>
  <si>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</si>
  <si>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</si>
  <si>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</si>
  <si>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</si>
  <si>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</si>
  <si>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</si>
  <si>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</si>
  <si>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</si>
  <si>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</si>
  <si>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</si>
  <si>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</si>
  <si>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</si>
  <si>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</si>
  <si>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</si>
  <si>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</si>
  <si>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</si>
  <si>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</si>
  <si>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</si>
  <si>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</si>
  <si>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</si>
  <si>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</si>
  <si>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</si>
  <si>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</si>
  <si>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</si>
  <si>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</si>
  <si>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</si>
  <si>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</si>
  <si>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</si>
  <si>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</si>
  <si>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</si>
  <si>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</si>
  <si>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</si>
  <si>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</si>
  <si>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</si>
  <si>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</si>
  <si>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</si>
  <si>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</si>
  <si>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</si>
  <si>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</si>
  <si>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</si>
  <si>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</si>
  <si>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</si>
  <si>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</si>
  <si>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</si>
  <si>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</si>
  <si>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</si>
  <si>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</si>
  <si>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</si>
  <si>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</si>
  <si>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</si>
  <si>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</si>
  <si>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</si>
  <si>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</si>
  <si>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</si>
  <si>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</si>
  <si>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</si>
  <si>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</si>
  <si>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</si>
  <si>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</si>
  <si>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</si>
  <si>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</si>
  <si>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</si>
  <si>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</si>
  <si>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</si>
  <si>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</si>
  <si>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</si>
  <si>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</si>
  <si>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</si>
  <si>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</si>
  <si>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</si>
  <si>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</si>
  <si>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</si>
  <si>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</si>
  <si>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</si>
  <si>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</si>
  <si>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</si>
  <si>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</si>
  <si>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</si>
  <si>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</si>
  <si>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</si>
  <si>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</si>
  <si>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</si>
  <si>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</si>
  <si>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</si>
  <si>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</si>
  <si>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</si>
  <si>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</si>
  <si>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</si>
  <si>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</si>
  <si>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</si>
  <si>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</si>
  <si>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</si>
  <si>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</si>
  <si>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</si>
  <si>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</si>
  <si>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</si>
  <si>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</si>
  <si>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</si>
  <si>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</si>
  <si>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</si>
  <si>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</si>
  <si>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</si>
  <si>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</si>
  <si>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</si>
  <si>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</si>
  <si>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</si>
  <si>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</si>
  <si>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</si>
  <si>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</si>
  <si>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</si>
  <si>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</si>
  <si>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</si>
  <si>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</si>
  <si>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</si>
  <si>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</si>
  <si>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</si>
  <si>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</si>
  <si>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</si>
  <si>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</si>
  <si>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</si>
  <si>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</si>
  <si>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</si>
  <si>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</si>
  <si>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</si>
  <si>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</si>
  <si>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</si>
  <si>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</si>
  <si>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</si>
  <si>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</si>
  <si>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</si>
  <si>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</si>
  <si>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</si>
  <si>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</si>
  <si>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</si>
  <si>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</si>
  <si>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</si>
  <si>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</si>
  <si>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</si>
  <si>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</si>
  <si>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</si>
  <si>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</si>
  <si>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</si>
  <si>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</si>
  <si>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</si>
  <si>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</si>
  <si>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</si>
  <si>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</si>
  <si>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</si>
  <si>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</si>
  <si>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</si>
  <si>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</si>
  <si>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</si>
  <si>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</si>
  <si>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</si>
  <si>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</si>
  <si>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</si>
  <si>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</si>
  <si>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</si>
  <si>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</si>
  <si>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</si>
  <si>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</si>
  <si>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</si>
  <si>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</si>
  <si>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</si>
  <si>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</si>
  <si>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</si>
  <si>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</si>
  <si>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</si>
  <si>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</si>
  <si>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</si>
  <si>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</si>
  <si>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</si>
  <si>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</si>
  <si>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</si>
  <si>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</si>
  <si>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</si>
  <si>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</si>
  <si>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</si>
  <si>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</si>
  <si>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</si>
  <si>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</si>
  <si>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</si>
  <si>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</si>
  <si>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</si>
  <si>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</si>
  <si>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</si>
  <si>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</si>
  <si>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</si>
  <si>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</si>
  <si>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</si>
  <si>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</si>
  <si>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</si>
  <si>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</si>
  <si>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</si>
  <si>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</si>
  <si>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</si>
  <si>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</si>
  <si>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</si>
  <si>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</si>
  <si>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</si>
  <si>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</si>
  <si>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</si>
  <si>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</si>
  <si>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</si>
  <si>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</si>
  <si>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</si>
  <si>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</si>
  <si>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</si>
  <si>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</si>
  <si>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</si>
  <si>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</si>
  <si>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</si>
  <si>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</si>
  <si>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</si>
  <si>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</si>
  <si>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</si>
  <si>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</si>
  <si>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</si>
  <si>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</si>
  <si>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</si>
  <si>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</si>
  <si>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</si>
  <si>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</si>
  <si>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</si>
  <si>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</si>
  <si>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</si>
  <si>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</si>
  <si>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</si>
  <si>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</si>
  <si>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</si>
  <si>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</si>
  <si>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</si>
  <si>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</si>
  <si>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</si>
  <si>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</si>
  <si>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</si>
  <si>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</si>
  <si>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</si>
  <si>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</si>
  <si>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</si>
  <si>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</si>
  <si>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</si>
  <si>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</si>
  <si>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</si>
  <si>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</si>
  <si>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</si>
  <si>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</si>
  <si>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</si>
  <si>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</si>
  <si>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</si>
  <si>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</si>
  <si>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</si>
  <si>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</si>
  <si>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</si>
  <si>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</si>
  <si>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</si>
  <si>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</si>
  <si>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</si>
  <si>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</si>
  <si>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</si>
  <si>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</si>
  <si>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</si>
  <si>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</si>
  <si>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</si>
  <si>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</si>
  <si>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</si>
  <si>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</si>
  <si>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</si>
  <si>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</si>
  <si>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</si>
  <si>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</si>
  <si>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</si>
  <si>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</si>
  <si>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</si>
  <si>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</si>
  <si>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</si>
  <si>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</si>
  <si>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</si>
  <si>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</si>
  <si>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</si>
  <si>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</si>
  <si>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</si>
  <si>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</si>
  <si>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</si>
  <si>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</si>
  <si>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</si>
  <si>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</si>
  <si>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</si>
  <si>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</si>
  <si>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</si>
  <si>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</si>
  <si>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</si>
  <si>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</si>
  <si>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</si>
  <si>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</si>
  <si>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</si>
  <si>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</si>
  <si>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</si>
  <si>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</si>
  <si>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</si>
  <si>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</si>
  <si>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</si>
  <si>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</si>
  <si>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</si>
  <si>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</si>
  <si>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</si>
  <si>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</si>
  <si>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</si>
  <si>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</si>
  <si>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</si>
  <si>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</si>
  <si>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</si>
  <si>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</si>
  <si>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</si>
  <si>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</si>
  <si>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</si>
  <si>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</si>
  <si>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</si>
  <si>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</si>
  <si>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</si>
  <si>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</si>
  <si>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</si>
  <si>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</si>
  <si>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</si>
  <si>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</si>
  <si>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</si>
  <si>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</si>
  <si>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</si>
  <si>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</si>
  <si>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</si>
  <si>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</si>
  <si>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</si>
  <si>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</si>
  <si>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</si>
  <si>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</si>
  <si>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</si>
  <si>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</si>
  <si>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</si>
  <si>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</si>
  <si>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</si>
  <si>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</si>
  <si>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</si>
  <si>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</si>
  <si>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</si>
  <si>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</si>
  <si>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</si>
  <si>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</si>
  <si>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</si>
  <si>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</si>
  <si>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</si>
  <si>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</si>
  <si>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</si>
  <si>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</si>
  <si>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</si>
  <si>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</si>
  <si>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</si>
  <si>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</si>
  <si>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</si>
  <si>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</si>
  <si>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</si>
  <si>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</si>
  <si>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</si>
  <si>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</si>
  <si>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</si>
  <si>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</si>
  <si>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</si>
  <si>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</si>
  <si>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</si>
  <si>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</si>
  <si>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</si>
  <si>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</si>
  <si>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</si>
  <si>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</si>
  <si>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</si>
  <si>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</si>
  <si>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</si>
  <si>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</si>
  <si>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</si>
  <si>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</si>
  <si>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</si>
  <si>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</si>
  <si>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</si>
  <si>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</si>
  <si>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</si>
  <si>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</si>
  <si>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</si>
  <si>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</si>
  <si>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</si>
  <si>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</si>
  <si>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</si>
  <si>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</si>
  <si>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</si>
  <si>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</si>
  <si>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</si>
  <si>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</si>
  <si>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</si>
  <si>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</si>
  <si>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</si>
  <si>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</si>
  <si>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</si>
  <si>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</si>
  <si>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</si>
  <si>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</si>
  <si>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</si>
  <si>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</si>
  <si>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</si>
  <si>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</si>
  <si>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</si>
  <si>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</si>
  <si>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</si>
  <si>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</si>
  <si>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</si>
  <si>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</si>
  <si>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</si>
  <si>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</si>
  <si>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</si>
  <si>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</si>
  <si>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</si>
  <si>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</si>
  <si>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</si>
  <si>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</si>
  <si>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</si>
  <si>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</si>
  <si>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</si>
  <si>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</si>
  <si>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</si>
  <si>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</si>
  <si>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</si>
  <si>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</si>
  <si>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</si>
  <si>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</si>
  <si>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</si>
  <si>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</si>
  <si>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</si>
  <si>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</si>
  <si>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</si>
  <si>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</si>
  <si>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</si>
  <si>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</si>
  <si>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</si>
  <si>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</si>
  <si>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</si>
  <si>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</si>
  <si>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</si>
  <si>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</si>
  <si>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</si>
  <si>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</si>
  <si>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</si>
  <si>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</si>
  <si>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</si>
  <si>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</si>
  <si>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</si>
  <si>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</si>
  <si>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</si>
  <si>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</si>
  <si>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</si>
  <si>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</si>
  <si>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</si>
  <si>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</si>
  <si>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</si>
  <si>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</si>
  <si>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</si>
  <si>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</si>
  <si>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</si>
  <si>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</si>
  <si>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</si>
  <si>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</si>
  <si>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</si>
  <si>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</si>
  <si>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</si>
  <si>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</si>
  <si>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</si>
  <si>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</si>
  <si>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</si>
  <si>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</si>
  <si>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</si>
  <si>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</si>
  <si>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</si>
  <si>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</si>
  <si>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</si>
  <si>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</si>
  <si>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</si>
  <si>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</si>
  <si>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</si>
  <si>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</si>
  <si>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</si>
  <si>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</si>
  <si>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</si>
  <si>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</si>
  <si>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</si>
  <si>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</si>
  <si>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</si>
  <si>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</si>
  <si>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</si>
  <si>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</si>
  <si>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</si>
  <si>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</si>
  <si>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</si>
  <si>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</si>
  <si>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</si>
  <si>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</si>
  <si>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</si>
  <si>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</si>
  <si>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</si>
  <si>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</si>
  <si>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</si>
  <si>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</si>
  <si>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</si>
  <si>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</si>
  <si>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</si>
  <si>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</si>
  <si>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</si>
  <si>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</si>
  <si>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</si>
  <si>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</si>
  <si>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</si>
  <si>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</si>
  <si>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</si>
  <si>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</si>
  <si>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</si>
  <si>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</si>
  <si>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</si>
  <si>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</si>
  <si>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</si>
  <si>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</si>
  <si>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</si>
  <si>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</si>
  <si>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</si>
  <si>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</si>
  <si>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</si>
  <si>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</si>
  <si>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</si>
  <si>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</si>
  <si>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</si>
  <si>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</si>
  <si>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</si>
  <si>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</si>
  <si>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</si>
  <si>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</si>
  <si>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</si>
  <si>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</si>
  <si>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</si>
  <si>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</si>
  <si>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</si>
  <si>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</si>
  <si>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</si>
  <si>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</si>
  <si>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</si>
  <si>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</si>
  <si>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</si>
  <si>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</si>
  <si>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</si>
  <si>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</si>
  <si>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</si>
  <si>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</si>
  <si>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</si>
  <si>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</si>
  <si>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</si>
  <si>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</si>
  <si>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</si>
  <si>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</si>
  <si>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</si>
  <si>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</si>
  <si>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</si>
  <si>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</si>
  <si>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</si>
  <si>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</si>
  <si>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</si>
  <si>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</si>
  <si>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</si>
  <si>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</si>
  <si>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</si>
  <si>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</si>
  <si>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</si>
  <si>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</si>
  <si>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</si>
  <si>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</si>
  <si>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</si>
  <si>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</si>
  <si>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</si>
  <si>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</si>
  <si>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</si>
  <si>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</si>
  <si>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</si>
  <si>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</si>
  <si>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</si>
  <si>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</si>
  <si>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</si>
  <si>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</si>
  <si>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</si>
  <si>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</si>
  <si>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</si>
  <si>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</si>
  <si>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</si>
  <si>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</si>
  <si>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</si>
  <si>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</si>
  <si>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</si>
  <si>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</si>
  <si>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</si>
  <si>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</si>
  <si>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</si>
  <si>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</si>
  <si>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</si>
  <si>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</si>
  <si>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</si>
  <si>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</si>
  <si>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</si>
  <si>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</si>
  <si>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</si>
  <si>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</si>
  <si>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</si>
  <si>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</si>
  <si>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</si>
  <si>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</si>
  <si>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</si>
  <si>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</si>
  <si>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</si>
  <si>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</si>
  <si>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</si>
  <si>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</si>
  <si>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</si>
  <si>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</si>
  <si>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</si>
  <si>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</si>
  <si>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</si>
  <si>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</si>
  <si>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</si>
  <si>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</si>
  <si>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</si>
  <si>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</si>
  <si>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</si>
  <si>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</si>
  <si>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</si>
  <si>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</si>
  <si>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</si>
  <si>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</si>
  <si>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</si>
  <si>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</si>
  <si>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</si>
  <si>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</si>
  <si>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</si>
  <si>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</si>
  <si>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</si>
  <si>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</si>
  <si>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</si>
  <si>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</si>
  <si>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</si>
  <si>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</si>
  <si>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</si>
  <si>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</si>
  <si>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</si>
  <si>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</si>
  <si>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</si>
  <si>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</si>
  <si>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</si>
  <si>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</si>
  <si>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</si>
  <si>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</si>
  <si>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</si>
  <si>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</si>
  <si>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</si>
  <si>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</si>
  <si>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</si>
  <si>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</si>
  <si>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</si>
  <si>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</si>
  <si>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</si>
  <si>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</si>
  <si>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</si>
  <si>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</si>
  <si>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</si>
  <si>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</si>
  <si>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</si>
  <si>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</si>
  <si>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</si>
  <si>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</si>
  <si>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</si>
  <si>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</si>
  <si>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</si>
  <si>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</si>
  <si>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</si>
  <si>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</si>
  <si>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</si>
  <si>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</si>
  <si>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</si>
  <si>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</si>
  <si>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</si>
  <si>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</si>
  <si>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</si>
  <si>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</si>
  <si>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</si>
  <si>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</si>
  <si>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</si>
  <si>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</si>
  <si>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</si>
  <si>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</si>
  <si>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</si>
  <si>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</si>
  <si>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</si>
  <si>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</si>
  <si>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</si>
  <si>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</si>
  <si>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</si>
  <si>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</si>
  <si>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</si>
  <si>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</si>
  <si>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</si>
  <si>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</si>
  <si>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</si>
  <si>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</si>
  <si>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</si>
  <si>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</si>
  <si>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</si>
  <si>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</si>
  <si>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</si>
  <si>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</si>
  <si>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</si>
  <si>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</si>
  <si>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</si>
  <si>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</si>
  <si>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</si>
  <si>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</si>
  <si>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</si>
  <si>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</si>
  <si>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</si>
  <si>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</si>
  <si>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</si>
  <si>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</si>
  <si>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</si>
  <si>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</si>
  <si>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</si>
  <si>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</si>
  <si>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</si>
  <si>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</si>
  <si>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</si>
  <si>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</si>
  <si>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</si>
  <si>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</si>
  <si>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</si>
  <si>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</si>
  <si>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</si>
  <si>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</si>
  <si>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</si>
  <si>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</si>
  <si>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</si>
  <si>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</si>
  <si>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</si>
  <si>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</si>
  <si>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</si>
  <si>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</si>
  <si>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</si>
  <si>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</si>
  <si>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</si>
  <si>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</si>
  <si>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</si>
  <si>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</si>
  <si>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</si>
  <si>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</si>
  <si>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</si>
  <si>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</si>
  <si>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</si>
  <si>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</si>
  <si>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</si>
  <si>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</si>
  <si>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</si>
  <si>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</si>
  <si>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</si>
  <si>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</si>
  <si>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</si>
  <si>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</si>
  <si>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</si>
  <si>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</si>
  <si>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</si>
  <si>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</si>
  <si>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</si>
  <si>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</si>
  <si>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</si>
  <si>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</si>
  <si>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</si>
  <si>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</si>
  <si>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</si>
  <si>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</si>
  <si>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</si>
  <si>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</si>
  <si>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</si>
  <si>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</si>
  <si>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</si>
  <si>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</si>
  <si>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</si>
  <si>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</si>
  <si>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</si>
  <si>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</si>
  <si>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</si>
  <si>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</si>
  <si>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</si>
  <si>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</si>
  <si>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</si>
  <si>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</si>
  <si>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</si>
  <si>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</si>
  <si>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</si>
  <si>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</si>
  <si>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</si>
  <si>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</si>
  <si>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</si>
  <si>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</si>
  <si>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</si>
  <si>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</si>
  <si>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</si>
  <si>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</si>
  <si>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</si>
  <si>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</si>
  <si>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</si>
  <si>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</si>
  <si>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</si>
  <si>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</si>
  <si>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</si>
  <si>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</si>
  <si>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</si>
  <si>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</si>
  <si>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</si>
  <si>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</si>
  <si>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</si>
  <si>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</si>
  <si>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</si>
  <si>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</si>
  <si>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</si>
  <si>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</si>
  <si>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</si>
  <si>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</si>
  <si>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</si>
  <si>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</si>
  <si>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</si>
  <si>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</si>
  <si>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</si>
  <si>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</si>
  <si>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</si>
  <si>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</si>
  <si>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</si>
  <si>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</si>
  <si>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</si>
  <si>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</si>
  <si>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</si>
  <si>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</si>
  <si>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</si>
  <si>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</si>
  <si>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</si>
  <si>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</si>
  <si>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</si>
  <si>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</si>
  <si>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</si>
  <si>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</si>
  <si>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</si>
  <si>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</si>
  <si>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</si>
  <si>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</si>
  <si>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</si>
  <si>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</si>
  <si>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</si>
  <si>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</si>
  <si>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</si>
  <si>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</si>
  <si>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</si>
  <si>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</si>
  <si>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</si>
  <si>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</si>
  <si>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</si>
  <si>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</si>
  <si>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</si>
  <si>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</si>
  <si>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</si>
  <si>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</si>
  <si>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</si>
  <si>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</si>
  <si>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</si>
  <si>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</si>
  <si>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</si>
  <si>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</si>
  <si>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</si>
  <si>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</si>
  <si>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</si>
  <si>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</si>
  <si>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</si>
  <si>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</si>
  <si>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</si>
  <si>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</si>
  <si>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</si>
  <si>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</si>
  <si>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</si>
  <si>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</si>
  <si>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</si>
  <si>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</si>
  <si>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</si>
  <si>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</si>
  <si>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</si>
  <si>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</si>
  <si>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</si>
  <si>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</si>
  <si>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</si>
  <si>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</si>
  <si>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</si>
  <si>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</si>
  <si>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</si>
  <si>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</si>
  <si>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</si>
  <si>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</si>
  <si>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</si>
  <si>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</si>
  <si>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</si>
  <si>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</si>
  <si>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</si>
  <si>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</si>
  <si>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</si>
  <si>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</si>
  <si>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</si>
  <si>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</si>
  <si>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</si>
  <si>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</si>
  <si>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</si>
  <si>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</si>
  <si>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</si>
  <si>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</si>
  <si>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</si>
  <si>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</si>
  <si>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</si>
  <si>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</si>
  <si>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</si>
  <si>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</si>
  <si>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</si>
  <si>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</si>
  <si>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</si>
  <si>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</si>
  <si>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</si>
  <si>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</si>
  <si>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</si>
  <si>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</si>
  <si>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</si>
  <si>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</si>
  <si>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</si>
  <si>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</si>
  <si>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</si>
  <si>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</si>
  <si>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</si>
  <si>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</si>
  <si>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</si>
  <si>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</si>
  <si>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</si>
  <si>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</si>
  <si>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</si>
  <si>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</si>
  <si>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</si>
  <si>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</si>
  <si>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</si>
  <si>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</si>
  <si>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</si>
  <si>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</si>
  <si>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</si>
  <si>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</si>
  <si>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</si>
  <si>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</si>
  <si>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</si>
  <si>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</si>
  <si>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</si>
  <si>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</si>
  <si>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</si>
  <si>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</si>
  <si>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</si>
  <si>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</si>
  <si>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</si>
  <si>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</si>
  <si>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</si>
  <si>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</si>
  <si>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</si>
  <si>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</si>
  <si>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</si>
  <si>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</si>
  <si>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</si>
  <si>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</si>
  <si>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</si>
  <si>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</si>
  <si>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</si>
  <si>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</si>
  <si>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</si>
  <si>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</si>
  <si>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</si>
  <si>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</si>
  <si>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</si>
  <si>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</si>
  <si>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</si>
  <si>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</si>
  <si>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</si>
  <si>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</si>
  <si>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</si>
  <si>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</si>
  <si>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</si>
  <si>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</si>
  <si>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</si>
  <si>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</si>
  <si>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</si>
  <si>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</si>
  <si>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</si>
  <si>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</si>
  <si>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</si>
  <si>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</si>
  <si>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</si>
  <si>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</si>
  <si>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</si>
  <si>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</si>
  <si>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</si>
  <si>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</si>
  <si>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</si>
  <si>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</si>
  <si>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</si>
  <si>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</si>
  <si>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</si>
  <si>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</si>
  <si>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</si>
  <si>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</si>
  <si>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</si>
  <si>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</si>
  <si>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</si>
  <si>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</si>
  <si>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</si>
  <si>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</si>
  <si>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</si>
  <si>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</si>
  <si>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</si>
  <si>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</si>
  <si>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</si>
  <si>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</si>
  <si>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</si>
  <si>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</si>
  <si>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</si>
  <si>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</si>
  <si>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</si>
  <si>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</si>
  <si>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</si>
  <si>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</si>
  <si>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</si>
  <si>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</si>
  <si>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</si>
  <si>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</si>
  <si>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</si>
  <si>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</si>
  <si>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</si>
  <si>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</si>
  <si>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</si>
  <si>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</si>
  <si>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</si>
  <si>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</si>
  <si>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</si>
  <si>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</si>
  <si>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</si>
  <si>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</si>
  <si>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</si>
  <si>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</si>
  <si>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</si>
  <si>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</si>
  <si>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</si>
  <si>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</si>
  <si>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</si>
  <si>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</si>
  <si>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</si>
  <si>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</si>
  <si>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</si>
  <si>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</si>
  <si>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</si>
  <si>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</si>
  <si>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</si>
  <si>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</si>
  <si>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</si>
  <si>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</si>
  <si>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</si>
  <si>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</si>
  <si>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</si>
  <si>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</si>
  <si>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</si>
  <si>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</si>
  <si>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</si>
  <si>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</si>
  <si>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</si>
  <si>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</si>
  <si>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</si>
  <si>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</si>
  <si>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</si>
  <si>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</si>
  <si>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</si>
  <si>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</si>
  <si>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</si>
  <si>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</si>
  <si>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</si>
  <si>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</si>
  <si>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</si>
  <si>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</si>
  <si>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</si>
  <si>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</si>
  <si>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</si>
  <si>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</si>
  <si>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</si>
  <si>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</si>
  <si>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</si>
  <si>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</si>
  <si>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</si>
  <si>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</si>
  <si>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</si>
  <si>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</si>
  <si>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</si>
  <si>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</si>
  <si>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</si>
  <si>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</si>
  <si>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</si>
  <si>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</si>
  <si>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</si>
  <si>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</si>
  <si>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</si>
  <si>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</si>
  <si>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</si>
  <si>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</si>
  <si>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</si>
  <si>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</si>
  <si>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</si>
  <si>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</si>
  <si>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</si>
  <si>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</si>
  <si>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</si>
  <si>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</si>
  <si>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</si>
  <si>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</si>
  <si>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</si>
  <si>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</si>
  <si>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</si>
  <si>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</si>
  <si>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</si>
  <si>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</si>
  <si>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</si>
  <si>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</si>
  <si>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</si>
  <si>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</si>
  <si>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</si>
  <si>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</si>
  <si>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</si>
  <si>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</si>
  <si>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</si>
  <si>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</si>
  <si>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</si>
  <si>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</si>
  <si>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</si>
  <si>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</si>
  <si>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</si>
  <si>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</si>
  <si>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</si>
  <si>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</si>
  <si>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</si>
  <si>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</si>
  <si>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</si>
  <si>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</si>
  <si>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</si>
  <si>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</si>
  <si>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</si>
  <si>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</si>
  <si>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</si>
  <si>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</si>
  <si>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</si>
  <si>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</si>
  <si>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</si>
  <si>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</si>
  <si>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</si>
  <si>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</si>
  <si>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</si>
  <si>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</si>
  <si>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</si>
  <si>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</si>
  <si>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</si>
  <si>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</si>
  <si>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</si>
  <si>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</si>
  <si>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</si>
  <si>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</si>
  <si>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</si>
  <si>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</si>
  <si>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</si>
  <si>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</si>
  <si>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</si>
  <si>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</si>
  <si>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</si>
  <si>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</si>
  <si>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</si>
  <si>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</si>
  <si>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</si>
  <si>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</si>
  <si>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</si>
  <si>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</si>
  <si>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</si>
  <si>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</si>
  <si>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</si>
  <si>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</si>
  <si>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</si>
  <si>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</si>
  <si>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</si>
  <si>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</si>
  <si>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</si>
  <si>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</si>
  <si>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</si>
  <si>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</si>
  <si>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</si>
  <si>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</si>
  <si>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</si>
  <si>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</si>
  <si>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</si>
  <si>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</si>
  <si>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</si>
  <si>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</si>
  <si>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</si>
  <si>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</si>
  <si>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</si>
  <si>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</si>
  <si>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</si>
  <si>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</si>
  <si>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</si>
  <si>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</si>
  <si>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</si>
  <si>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</si>
  <si>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</si>
  <si>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</si>
  <si>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</si>
  <si>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</si>
  <si>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</si>
  <si>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</si>
  <si>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</si>
  <si>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</si>
  <si>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</si>
  <si>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</si>
  <si>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</si>
  <si>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</si>
  <si>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</si>
  <si>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</si>
  <si>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</si>
  <si>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</si>
  <si>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</si>
  <si>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</si>
  <si>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</si>
  <si>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</si>
  <si>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</si>
  <si>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</si>
  <si>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</si>
  <si>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</si>
  <si>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</si>
  <si>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</si>
  <si>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</si>
  <si>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</si>
  <si>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</si>
  <si>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</si>
  <si>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</si>
  <si>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</si>
  <si>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</si>
  <si>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</si>
  <si>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</si>
  <si>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</si>
  <si>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</si>
  <si>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</si>
  <si>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</si>
  <si>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</si>
  <si>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</si>
  <si>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</si>
  <si>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</si>
  <si>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</si>
  <si>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</si>
  <si>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</si>
  <si>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</si>
  <si>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</si>
  <si>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</si>
  <si>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</si>
  <si>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</si>
  <si>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</si>
  <si>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</si>
  <si>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</si>
  <si>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</si>
  <si>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</si>
  <si>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</si>
  <si>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</si>
  <si>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</si>
  <si>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</si>
  <si>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</si>
  <si>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</si>
  <si>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</si>
  <si>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</si>
  <si>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</si>
  <si>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</si>
  <si>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</si>
  <si>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</si>
  <si>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</si>
  <si>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</si>
  <si>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</si>
  <si>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</si>
  <si>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</si>
  <si>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</si>
  <si>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</si>
  <si>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</si>
  <si>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</si>
  <si>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</si>
  <si>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</si>
  <si>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</si>
  <si>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</si>
  <si>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</si>
  <si>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</si>
  <si>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</si>
  <si>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</si>
  <si>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</si>
  <si>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</si>
  <si>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</si>
  <si>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</si>
  <si>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</si>
  <si>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</si>
  <si>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</si>
  <si>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</si>
  <si>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</si>
  <si>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</si>
  <si>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</si>
  <si>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</si>
  <si>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</si>
  <si>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</si>
  <si>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</si>
  <si>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</si>
  <si>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</si>
  <si>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</si>
  <si>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</si>
  <si>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</si>
  <si>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</si>
  <si>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</si>
  <si>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</si>
  <si>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</si>
  <si>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</si>
  <si>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</si>
  <si>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</si>
  <si>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</si>
  <si>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</si>
  <si>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</si>
  <si>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</si>
  <si>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</si>
  <si>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</si>
  <si>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</si>
  <si>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</si>
  <si>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</si>
  <si>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</si>
  <si>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</si>
  <si>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</si>
  <si>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</si>
  <si>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</si>
  <si>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</si>
  <si>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</si>
  <si>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</si>
  <si>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</si>
  <si>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</si>
  <si>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</si>
  <si>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</si>
  <si>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</si>
  <si>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</si>
  <si>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</si>
  <si>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</si>
  <si>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</si>
  <si>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</si>
  <si>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</si>
  <si>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</si>
  <si>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</si>
  <si>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</si>
  <si>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</si>
  <si>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</si>
  <si>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</si>
  <si>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</si>
  <si>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</si>
  <si>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</si>
  <si>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</si>
  <si>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</si>
  <si>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</si>
  <si>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</si>
  <si>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</si>
  <si>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</si>
  <si>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</si>
  <si>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</si>
  <si>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</si>
  <si>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</si>
  <si>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</si>
  <si>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</si>
  <si>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</si>
  <si>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</si>
  <si>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</si>
  <si>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</si>
  <si>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</si>
  <si>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</si>
  <si>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</si>
  <si>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</si>
  <si>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</si>
  <si>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</si>
  <si>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</si>
  <si>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</si>
  <si>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</si>
  <si>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</si>
  <si>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</si>
  <si>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</si>
  <si>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</si>
  <si>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</si>
  <si>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</si>
  <si>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</si>
  <si>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</si>
  <si>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</si>
  <si>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</si>
  <si>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</si>
  <si>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</si>
  <si>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</si>
  <si>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</si>
  <si>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</si>
  <si>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</si>
  <si>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</si>
  <si>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</si>
  <si>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</si>
  <si>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</si>
  <si>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</si>
  <si>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</si>
  <si>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</si>
  <si>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</si>
  <si>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</si>
  <si>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</si>
  <si>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</si>
  <si>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</si>
  <si>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</si>
  <si>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</si>
  <si>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</si>
  <si>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</si>
  <si>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</si>
  <si>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</si>
  <si>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</si>
  <si>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</si>
  <si>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</si>
  <si>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</si>
  <si>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</si>
  <si>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</si>
  <si>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</si>
  <si>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</si>
  <si>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</si>
  <si>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</si>
  <si>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</si>
  <si>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</si>
  <si>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</si>
  <si>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</si>
  <si>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</si>
  <si>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</si>
  <si>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</si>
  <si>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</si>
  <si>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</si>
  <si>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</si>
  <si>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</si>
  <si>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</si>
  <si>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</si>
  <si>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</si>
  <si>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</si>
  <si>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</si>
  <si>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</si>
  <si>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</si>
  <si>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</si>
  <si>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</si>
  <si>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</si>
  <si>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</si>
  <si>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</si>
  <si>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</si>
  <si>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</si>
  <si>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</si>
  <si>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</si>
  <si>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</si>
  <si>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</si>
  <si>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</si>
  <si>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</si>
  <si>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</si>
  <si>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</si>
  <si>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</si>
  <si>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</si>
  <si>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</si>
  <si>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</si>
  <si>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</si>
  <si>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</si>
  <si>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</si>
  <si>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</si>
  <si>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</si>
  <si>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</si>
  <si>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</si>
  <si>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</si>
  <si>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</si>
  <si>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</si>
  <si>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</si>
  <si>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</si>
  <si>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</si>
  <si>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</si>
  <si>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</si>
  <si>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</si>
  <si>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</si>
  <si>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</si>
  <si>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</si>
  <si>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</si>
  <si>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</si>
  <si>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</si>
  <si>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</si>
  <si>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</si>
  <si>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</si>
  <si>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</si>
  <si>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</si>
  <si>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</si>
  <si>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</si>
  <si>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</si>
  <si>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</si>
  <si>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</si>
  <si>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</si>
  <si>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</si>
  <si>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</si>
  <si>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</si>
  <si>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</si>
  <si>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</si>
  <si>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</si>
  <si>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</si>
  <si>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</si>
  <si>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</si>
  <si>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</si>
  <si>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</si>
  <si>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</si>
  <si>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</si>
  <si>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</si>
  <si>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</si>
  <si>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</si>
  <si>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</si>
  <si>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</si>
  <si>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</si>
  <si>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</si>
  <si>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</si>
  <si>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</si>
  <si>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</si>
  <si>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</si>
  <si>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</si>
  <si>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</si>
  <si>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</si>
  <si>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</si>
  <si>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</si>
  <si>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</si>
  <si>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</si>
  <si>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</si>
  <si>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</si>
  <si>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</si>
  <si>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</si>
  <si>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</si>
  <si>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</si>
  <si>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</si>
  <si>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</si>
  <si>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</si>
  <si>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</si>
  <si>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</si>
  <si>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</si>
  <si>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</si>
  <si>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</si>
  <si>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</si>
  <si>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</si>
  <si>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</si>
  <si>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</si>
  <si>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</si>
  <si>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</si>
  <si>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</si>
  <si>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</si>
  <si>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</si>
  <si>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</si>
  <si>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</si>
  <si>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</si>
  <si>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</si>
  <si>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</si>
  <si>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</si>
  <si>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</si>
  <si>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</si>
  <si>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</si>
  <si>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</si>
  <si>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</si>
  <si>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</si>
  <si>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</si>
  <si>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</si>
  <si>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</si>
  <si>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</si>
  <si>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</si>
  <si>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</si>
  <si>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</si>
  <si>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</si>
  <si>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</si>
  <si>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</si>
  <si>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</si>
  <si>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</si>
  <si>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</si>
  <si>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</si>
  <si>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</si>
  <si>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</si>
  <si>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</si>
  <si>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</si>
  <si>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</si>
  <si>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</si>
  <si>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</si>
  <si>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</si>
  <si>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</si>
  <si>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</si>
  <si>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</si>
  <si>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</si>
  <si>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</si>
  <si>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</si>
  <si>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</si>
  <si>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</si>
  <si>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</si>
  <si>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</si>
  <si>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</si>
  <si>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</si>
  <si>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</si>
  <si>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</si>
  <si>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</si>
  <si>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</si>
  <si>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</si>
  <si>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</si>
  <si>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</si>
  <si>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</si>
  <si>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</si>
  <si>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</si>
  <si>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</si>
  <si>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</si>
  <si>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</si>
  <si>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</si>
  <si>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</si>
  <si>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</si>
  <si>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</si>
  <si>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</si>
  <si>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</si>
  <si>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</si>
  <si>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</si>
  <si>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</si>
  <si>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</si>
  <si>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</si>
  <si>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</si>
  <si>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</si>
  <si>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</si>
  <si>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</si>
  <si>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</si>
  <si>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</si>
  <si>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</si>
  <si>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</si>
  <si>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</si>
  <si>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</si>
  <si>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</si>
  <si>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</si>
  <si>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</si>
  <si>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</si>
  <si>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</si>
  <si>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</si>
  <si>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</si>
  <si>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</si>
  <si>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</si>
  <si>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</si>
  <si>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</si>
  <si>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</si>
  <si>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</si>
  <si>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</si>
  <si>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</si>
  <si>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</si>
  <si>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</si>
  <si>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</si>
  <si>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</si>
  <si>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</si>
  <si>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</si>
  <si>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</si>
  <si>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</si>
  <si>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</si>
  <si>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</si>
  <si>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</si>
  <si>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</si>
  <si>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</si>
  <si>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</si>
  <si>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</si>
  <si>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</si>
  <si>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</si>
  <si>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</si>
  <si>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</si>
  <si>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</si>
  <si>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</si>
  <si>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</si>
  <si>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</si>
  <si>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</si>
  <si>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</si>
  <si>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</si>
  <si>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</si>
  <si>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</si>
  <si>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</si>
  <si>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</si>
  <si>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</si>
  <si>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</si>
  <si>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</si>
  <si>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</si>
  <si>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</si>
  <si>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</si>
  <si>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</si>
  <si>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</si>
  <si>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</si>
  <si>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</si>
  <si>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</si>
  <si>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</si>
  <si>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</si>
  <si>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</si>
  <si>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</si>
  <si>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</si>
  <si>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</si>
  <si>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</si>
  <si>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</si>
  <si>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</si>
  <si>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</si>
  <si>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</si>
  <si>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</si>
  <si>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</si>
  <si>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</si>
  <si>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</si>
  <si>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</si>
  <si>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</si>
  <si>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</si>
  <si>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</si>
  <si>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</si>
  <si>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</si>
  <si>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</si>
  <si>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</si>
  <si>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</si>
  <si>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</si>
  <si>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</si>
  <si>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</si>
  <si>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</si>
  <si>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</si>
  <si>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</si>
  <si>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</si>
  <si>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</si>
  <si>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</si>
  <si>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</si>
  <si>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</si>
  <si>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</si>
  <si>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</si>
  <si>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</si>
  <si>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</si>
  <si>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</si>
  <si>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</si>
  <si>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</si>
  <si>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</si>
  <si>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</si>
  <si>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</si>
  <si>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</si>
  <si>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</si>
  <si>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</si>
  <si>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</si>
  <si>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</si>
  <si>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</si>
  <si>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</si>
  <si>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</si>
  <si>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</si>
  <si>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</si>
  <si>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</si>
  <si>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</si>
  <si>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</si>
  <si>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</si>
  <si>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</si>
  <si>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</si>
  <si>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</si>
  <si>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</si>
  <si>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</si>
  <si>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</si>
  <si>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</si>
  <si>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</si>
  <si>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</si>
  <si>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</si>
  <si>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</si>
  <si>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</si>
  <si>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</si>
  <si>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</si>
  <si>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</si>
  <si>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</si>
  <si>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</si>
  <si>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</si>
  <si>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</si>
  <si>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</si>
  <si>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</si>
  <si>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</si>
  <si>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</si>
  <si>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</si>
  <si>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</si>
  <si>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</si>
  <si>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</si>
  <si>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</si>
  <si>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</si>
  <si>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</si>
  <si>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</si>
  <si>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</si>
  <si>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</si>
  <si>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</si>
  <si>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</si>
  <si>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</si>
  <si>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</si>
  <si>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</si>
  <si>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</si>
  <si>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</si>
  <si>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</si>
  <si>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</si>
  <si>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</si>
  <si>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</si>
  <si>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</si>
  <si>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</si>
  <si>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</si>
  <si>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</si>
  <si>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</si>
  <si>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</si>
  <si>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</si>
  <si>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</si>
  <si>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</si>
  <si>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</si>
  <si>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</si>
  <si>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</si>
  <si>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</si>
  <si>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</si>
  <si>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</si>
  <si>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</si>
  <si>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</si>
  <si>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</si>
  <si>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</si>
  <si>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</si>
  <si>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</si>
  <si>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</si>
  <si>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</si>
  <si>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</si>
  <si>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</si>
  <si>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</si>
  <si>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</si>
  <si>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</si>
  <si>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</si>
  <si>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</si>
  <si>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</si>
  <si>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</si>
  <si>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</si>
  <si>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</si>
  <si>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</si>
  <si>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</si>
  <si>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</si>
  <si>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</si>
  <si>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</si>
  <si>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</si>
  <si>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</si>
  <si>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</si>
  <si>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</si>
  <si>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</si>
  <si>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</si>
  <si>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</si>
  <si>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</si>
  <si>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</si>
  <si>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</si>
  <si>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</si>
  <si>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</si>
  <si>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</si>
  <si>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</si>
  <si>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</si>
  <si>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</si>
  <si>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</si>
  <si>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</si>
  <si>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</si>
  <si>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</si>
  <si>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</si>
  <si>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</si>
  <si>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</si>
  <si>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</si>
  <si>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</si>
  <si>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</si>
  <si>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</si>
  <si>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</si>
  <si>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</si>
  <si>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</si>
  <si>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</si>
  <si>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</si>
  <si>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</si>
  <si>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</si>
  <si>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</si>
  <si>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</si>
  <si>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</si>
  <si>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</si>
  <si>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</si>
  <si>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</si>
  <si>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</si>
  <si>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</si>
  <si>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</si>
  <si>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</si>
  <si>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</si>
  <si>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</si>
  <si>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</si>
  <si>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</si>
  <si>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</si>
  <si>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</si>
  <si>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</si>
  <si>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</si>
  <si>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</si>
  <si>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</si>
  <si>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</si>
  <si>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</si>
  <si>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</si>
  <si>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</si>
  <si>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</si>
  <si>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</si>
  <si>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</si>
  <si>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</si>
  <si>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</si>
  <si>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</si>
  <si>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</si>
  <si>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</si>
  <si>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</si>
  <si>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</si>
  <si>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</si>
  <si>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</si>
  <si>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</si>
  <si>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</si>
  <si>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</si>
  <si>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</si>
  <si>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</si>
  <si>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</si>
  <si>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</si>
  <si>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</si>
  <si>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</si>
  <si>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</si>
  <si>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</si>
  <si>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</si>
  <si>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</si>
  <si>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</si>
  <si>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</si>
  <si>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</si>
  <si>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</si>
  <si>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</si>
  <si>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</si>
  <si>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</si>
  <si>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</si>
  <si>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</si>
  <si>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</si>
  <si>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</si>
  <si>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</si>
  <si>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</si>
  <si>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</si>
  <si>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</si>
  <si>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</si>
  <si>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</si>
  <si>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</si>
  <si>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</si>
  <si>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</si>
  <si>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</si>
  <si>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</si>
  <si>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</si>
  <si>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</si>
  <si>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</si>
  <si>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</si>
  <si>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</si>
  <si>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</si>
  <si>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</si>
  <si>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</si>
  <si>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</si>
  <si>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</si>
  <si>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</si>
  <si>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</si>
  <si>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</si>
  <si>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</si>
  <si>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</si>
  <si>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</si>
  <si>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</si>
  <si>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</si>
  <si>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</si>
  <si>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</si>
  <si>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</si>
  <si>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</si>
  <si>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</si>
  <si>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</si>
  <si>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</si>
  <si>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</si>
  <si>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</si>
  <si>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</si>
  <si>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</si>
  <si>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</si>
  <si>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</si>
  <si>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</si>
  <si>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</si>
  <si>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</si>
  <si>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</si>
  <si>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</si>
  <si>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</si>
  <si>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</si>
  <si>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</si>
  <si>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</si>
  <si>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</si>
  <si>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</si>
  <si>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</si>
  <si>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</si>
  <si>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</si>
  <si>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</si>
  <si>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</si>
  <si>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</si>
  <si>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</si>
  <si>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</si>
  <si>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</si>
  <si>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</si>
  <si>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</si>
  <si>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</si>
  <si>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</si>
  <si>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</si>
  <si>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</si>
  <si>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</si>
  <si>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</si>
  <si>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</si>
  <si>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</si>
  <si>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</si>
  <si>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</si>
  <si>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</si>
  <si>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</si>
  <si>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</si>
  <si>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</si>
  <si>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</si>
  <si>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</si>
  <si>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</si>
  <si>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</si>
  <si>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</si>
  <si>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</si>
  <si>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</si>
  <si>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</si>
  <si>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</si>
  <si>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</si>
  <si>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</si>
  <si>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</si>
  <si>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</si>
  <si>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</si>
  <si>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</si>
  <si>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</si>
  <si>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</si>
  <si>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</si>
  <si>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</si>
  <si>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</si>
  <si>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</si>
  <si>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</si>
  <si>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</si>
  <si>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</si>
  <si>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</si>
  <si>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</si>
  <si>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</si>
  <si>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</si>
  <si>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</si>
  <si>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</si>
  <si>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</si>
  <si>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</si>
  <si>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</si>
  <si>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</si>
  <si>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</si>
  <si>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</si>
  <si>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</si>
  <si>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</si>
  <si>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</si>
  <si>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</si>
  <si>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</si>
  <si>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</si>
  <si>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</si>
  <si>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</si>
  <si>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</si>
  <si>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</si>
  <si>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</si>
  <si>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</si>
  <si>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</si>
  <si>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</si>
  <si>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</si>
  <si>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</si>
  <si>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</si>
  <si>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</si>
  <si>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</si>
  <si>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</si>
  <si>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</si>
  <si>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</si>
  <si>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</si>
  <si>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</si>
  <si>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</si>
  <si>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</si>
  <si>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</si>
  <si>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</si>
  <si>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</si>
  <si>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</si>
  <si>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</si>
  <si>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</si>
  <si>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</si>
  <si>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</si>
  <si>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</si>
  <si>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</si>
  <si>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</si>
  <si>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</si>
  <si>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</si>
  <si>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</si>
  <si>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</si>
  <si>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</si>
  <si>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</si>
  <si>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</si>
  <si>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</si>
  <si>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</si>
  <si>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</si>
  <si>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</si>
  <si>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</si>
  <si>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</si>
  <si>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</si>
  <si>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</si>
  <si>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</si>
  <si>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</si>
  <si>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</si>
  <si>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</si>
  <si>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</si>
  <si>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</si>
  <si>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</si>
  <si>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</si>
  <si>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</si>
  <si>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</si>
  <si>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</si>
  <si>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</si>
  <si>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</si>
  <si>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</si>
  <si>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</si>
  <si>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</si>
  <si>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</si>
  <si>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</si>
  <si>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</si>
  <si>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</si>
  <si>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</si>
  <si>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</si>
  <si>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</si>
  <si>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</si>
  <si>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</si>
  <si>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</si>
  <si>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</si>
  <si>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</si>
  <si>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</si>
  <si>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</si>
  <si>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</si>
  <si>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</si>
  <si>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</si>
  <si>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</si>
  <si>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</si>
  <si>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</si>
  <si>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</si>
  <si>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</si>
  <si>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</si>
  <si>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</si>
  <si>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</si>
  <si>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</si>
  <si>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</si>
  <si>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</si>
  <si>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</si>
  <si>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</si>
  <si>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</si>
  <si>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</si>
  <si>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</si>
  <si>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</si>
  <si>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</si>
  <si>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</si>
  <si>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</si>
  <si>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</si>
  <si>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</si>
  <si>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</si>
  <si>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</si>
  <si>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</si>
  <si>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</si>
  <si>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</si>
  <si>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</si>
  <si>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</si>
  <si>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</si>
  <si>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</si>
  <si>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</si>
  <si>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</si>
  <si>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</si>
  <si>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</si>
  <si>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</si>
  <si>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</si>
  <si>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</si>
  <si>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</si>
  <si>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</si>
  <si>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</si>
  <si>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</si>
  <si>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</si>
  <si>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</si>
  <si>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</si>
  <si>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</si>
  <si>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</si>
  <si>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</si>
  <si>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</si>
  <si>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</si>
  <si>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</si>
  <si>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</si>
  <si>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</si>
  <si>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</si>
  <si>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</si>
  <si>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</si>
  <si>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</si>
  <si>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</si>
  <si>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</si>
  <si>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</si>
  <si>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</si>
  <si>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</si>
  <si>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</si>
  <si>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</si>
  <si>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</si>
  <si>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</si>
  <si>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</si>
  <si>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</si>
  <si>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</si>
  <si>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</si>
  <si>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</si>
  <si>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</si>
  <si>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</si>
  <si>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</si>
  <si>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</si>
  <si>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</si>
  <si>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</si>
  <si>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</si>
  <si>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</si>
  <si>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</si>
  <si>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</si>
  <si>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</si>
  <si>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</si>
  <si>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</si>
  <si>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</si>
  <si>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</si>
  <si>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</si>
  <si>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</si>
  <si>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</si>
  <si>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</si>
  <si>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</si>
  <si>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</si>
  <si>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</si>
  <si>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</si>
  <si>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</si>
  <si>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</si>
  <si>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</si>
  <si>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</si>
  <si>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</si>
  <si>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</si>
  <si>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</si>
  <si>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</si>
  <si>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</si>
  <si>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</si>
  <si>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</si>
  <si>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</si>
  <si>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</si>
  <si>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</si>
  <si>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</si>
  <si>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</si>
  <si>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</si>
  <si>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</si>
  <si>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</si>
  <si>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</si>
  <si>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</si>
  <si>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</si>
  <si>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</si>
  <si>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</si>
  <si>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</si>
  <si>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</si>
  <si>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</si>
  <si>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</si>
  <si>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</si>
  <si>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</si>
  <si>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</si>
  <si>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</si>
  <si>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</si>
  <si>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</si>
  <si>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</si>
  <si>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</si>
  <si>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</si>
  <si>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</si>
  <si>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</si>
  <si>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</si>
  <si>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</si>
  <si>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</si>
  <si>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</si>
  <si>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</si>
  <si>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</si>
  <si>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</si>
  <si>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</si>
  <si>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</si>
  <si>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</si>
  <si>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</si>
  <si>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</si>
  <si>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</si>
  <si>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</si>
  <si>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</si>
  <si>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</si>
  <si>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</si>
  <si>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</si>
  <si>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</si>
  <si>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</si>
  <si>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</si>
  <si>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</si>
  <si>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</si>
  <si>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</si>
  <si>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</si>
  <si>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</si>
  <si>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</si>
  <si>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</si>
  <si>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</si>
  <si>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</si>
  <si>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</si>
  <si>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</si>
  <si>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</si>
  <si>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</si>
  <si>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</si>
  <si>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</si>
  <si>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</si>
  <si>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</si>
  <si>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</si>
  <si>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</si>
  <si>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</si>
  <si>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</si>
  <si>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</si>
  <si>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</si>
  <si>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</si>
  <si>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</si>
  <si>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</si>
  <si>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</si>
  <si>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</si>
  <si>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</si>
  <si>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</si>
  <si>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</si>
  <si>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</si>
  <si>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</si>
  <si>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</si>
  <si>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</si>
  <si>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</si>
  <si>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</si>
  <si>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</si>
  <si>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</si>
  <si>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</si>
  <si>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</si>
  <si>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</si>
  <si>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</si>
  <si>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</si>
  <si>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</si>
  <si>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</si>
  <si>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</si>
  <si>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</si>
  <si>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</si>
  <si>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</si>
  <si>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</si>
  <si>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</si>
  <si>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</si>
  <si>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</si>
  <si>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</si>
  <si>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</si>
  <si>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</si>
  <si>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</si>
  <si>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</si>
  <si>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</si>
  <si>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</si>
  <si>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</si>
  <si>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</si>
  <si>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</si>
  <si>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</si>
  <si>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</si>
  <si>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</si>
  <si>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</si>
  <si>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</si>
  <si>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</si>
  <si>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</si>
  <si>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</si>
  <si>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</si>
  <si>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</si>
  <si>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</si>
  <si>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</si>
  <si>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</si>
  <si>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</si>
  <si>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</si>
  <si>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</si>
  <si>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</si>
  <si>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</si>
  <si>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</si>
  <si>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</si>
  <si>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</si>
  <si>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</si>
  <si>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</si>
  <si>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</si>
  <si>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</si>
  <si>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</si>
  <si>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</si>
  <si>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</si>
  <si>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</si>
  <si>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</si>
  <si>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</si>
  <si>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</si>
  <si>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</si>
  <si>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</si>
  <si>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</si>
  <si>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</si>
  <si>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</si>
  <si>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</si>
  <si>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</si>
  <si>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</si>
  <si>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</si>
  <si>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</si>
  <si>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</si>
  <si>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</si>
  <si>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</si>
  <si>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</si>
  <si>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</si>
  <si>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</si>
  <si>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</si>
  <si>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</si>
  <si>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</si>
  <si>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</si>
  <si>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</si>
  <si>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</si>
  <si>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</si>
  <si>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</si>
  <si>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</si>
  <si>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</si>
  <si>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</si>
  <si>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</si>
  <si>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</si>
  <si>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</si>
  <si>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</si>
  <si>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</si>
  <si>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</si>
  <si>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</si>
  <si>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</si>
  <si>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</si>
  <si>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</si>
  <si>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</si>
  <si>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</si>
  <si>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</si>
  <si>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</si>
  <si>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</si>
  <si>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</si>
  <si>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</si>
  <si>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</si>
  <si>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</si>
  <si>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</si>
  <si>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</si>
  <si>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</si>
  <si>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</si>
  <si>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</si>
  <si>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</si>
  <si>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</si>
  <si>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</si>
  <si>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</si>
  <si>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</si>
  <si>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</si>
  <si>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</si>
  <si>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</si>
  <si>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</si>
  <si>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</si>
  <si>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</si>
  <si>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</si>
  <si>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</si>
  <si>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</si>
  <si>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</si>
  <si>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</si>
  <si>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</si>
  <si>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</si>
  <si>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</si>
  <si>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</si>
  <si>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</si>
  <si>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</si>
  <si>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</si>
  <si>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</si>
  <si>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</si>
  <si>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</si>
  <si>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</si>
  <si>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</si>
  <si>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</si>
  <si>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</si>
  <si>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</si>
  <si>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</si>
  <si>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</si>
  <si>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</si>
  <si>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</si>
  <si>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</si>
  <si>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</si>
  <si>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</si>
  <si>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</si>
  <si>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</si>
  <si>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</si>
  <si>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</si>
  <si>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</si>
  <si>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</si>
  <si>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</si>
  <si>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</si>
  <si>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</si>
  <si>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</si>
  <si>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</si>
  <si>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</si>
  <si>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</si>
  <si>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</si>
  <si>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</si>
  <si>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</si>
  <si>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</si>
  <si>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</si>
  <si>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</si>
  <si>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</si>
  <si>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</si>
  <si>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</si>
  <si>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</si>
  <si>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</si>
  <si>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</si>
  <si>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</si>
  <si>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</si>
  <si>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</si>
  <si>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</si>
  <si>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</si>
  <si>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</si>
  <si>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</si>
  <si>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</si>
  <si>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</si>
  <si>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</si>
  <si>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</si>
  <si>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</si>
  <si>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</si>
  <si>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</si>
  <si>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</si>
  <si>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</si>
  <si>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</si>
  <si>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</si>
  <si>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</si>
  <si>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</si>
  <si>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</si>
  <si>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</si>
  <si>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</si>
  <si>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</si>
  <si>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</si>
  <si>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</si>
  <si>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</si>
  <si>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</si>
  <si>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</si>
  <si>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</si>
  <si>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</si>
  <si>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</si>
  <si>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</si>
  <si>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</si>
  <si>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</si>
  <si>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</si>
  <si>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</si>
  <si>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</si>
  <si>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</si>
  <si>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</si>
  <si>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</si>
  <si>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</si>
  <si>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</si>
  <si>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</si>
  <si>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PCM-20251108-00001789</t>
  </si>
  <si>
    <t>Site have access night issue site located at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</si>
  <si>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</si>
  <si>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</si>
  <si>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</si>
  <si>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</si>
  <si>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</si>
  <si>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</si>
  <si>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</si>
  <si>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</si>
  <si>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</si>
  <si>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</si>
  <si>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</si>
  <si>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</si>
  <si>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</si>
  <si>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</si>
  <si>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</si>
  <si>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</si>
  <si>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</si>
  <si>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</si>
  <si>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</si>
  <si>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</si>
  <si>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</si>
  <si>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</si>
  <si>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</si>
  <si>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</si>
  <si>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</si>
  <si>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</si>
  <si>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</si>
  <si>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</si>
  <si>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</si>
  <si>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</si>
  <si>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</si>
  <si>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</si>
  <si>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</si>
  <si>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</si>
  <si>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</si>
  <si>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</si>
  <si>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</si>
  <si>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</si>
  <si>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</si>
  <si>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</si>
  <si>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</si>
  <si>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</si>
  <si>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</si>
  <si>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</si>
  <si>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</si>
  <si>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</si>
  <si>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</si>
  <si>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</si>
  <si>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</si>
  <si>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</si>
  <si>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</si>
  <si>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</si>
  <si>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</si>
  <si>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</si>
  <si>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</si>
  <si>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</si>
  <si>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</si>
  <si>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</si>
  <si>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</si>
  <si>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</si>
  <si>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</si>
  <si>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</si>
  <si>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</si>
  <si>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</si>
  <si>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</si>
  <si>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</si>
  <si>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</si>
  <si>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</si>
  <si>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</si>
  <si>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</si>
  <si>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</si>
  <si>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</si>
  <si>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</si>
  <si>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</si>
  <si>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</si>
  <si>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</si>
  <si>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</si>
  <si>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</si>
  <si>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</si>
  <si>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</si>
  <si>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</si>
  <si>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</si>
  <si>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PCM-20251108-00001749</t>
  </si>
  <si>
    <t>ETA 15 km</t>
  </si>
  <si>
    <t xml:space="preserve"> </t>
  </si>
  <si>
    <t xml:space="preserve"> PCM-20250215-00000830 </t>
  </si>
  <si>
    <t>LTE site still down and  site located in aramco area access issue need special permission</t>
  </si>
  <si>
    <t>PCM-20251108-00001745</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</si>
  <si>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</si>
  <si>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</si>
  <si>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</si>
  <si>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</si>
  <si>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</si>
  <si>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</si>
  <si>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</si>
  <si>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</si>
  <si>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</si>
  <si>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</si>
  <si>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60 mins</t>
  </si>
  <si>
    <t>PCM-20251108-00001803</t>
  </si>
  <si>
    <t xml:space="preserve"> access at night time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</si>
</sst>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9" fillId="7"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306.90085046296008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20362</v>
      </c>
      <c r="E3" s="63" t="s">
        <v>39021</v>
      </c>
      <c r="F3" s="111">
        <v>45969.811932870369</v>
      </c>
      <c r="G3" s="112">
        <f t="shared" ca="1" si="0"/>
        <v>3.7343518517445773E-2</v>
      </c>
      <c r="H3" s="111">
        <v>45969.807638888888</v>
      </c>
      <c r="I3" s="109" t="str">
        <f>IFERROR(VLOOKUP(D3,DB!A:F,6,0),"")</f>
        <v>Generator-SG</v>
      </c>
      <c r="J3" s="109" t="str">
        <f>IFERROR(VLOOKUP(D3,DB!A:G,7,0),"")</f>
        <v>Vandalized</v>
      </c>
      <c r="K3" s="152" t="s">
        <v>39024</v>
      </c>
      <c r="L3" s="114" t="str">
        <f>IFERROR(VLOOKUP(D3,DB!A:I,9,0),"")</f>
        <v>Latis</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45969.849276388886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45969.849276388886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45969.849276388886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45969.849276388886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45969.849276388886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45969.849276388886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45969.849276388886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45969.849276388886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45969.849276388886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45969.849276388886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45969.849276388886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45969.849276388886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45969.849276388886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45969.849276388886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45969.849276388886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45969.849276388886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45969.849276388886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45969.849276388886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45969.849276388886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45969.849276388886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45969.849276388886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45969.849276388886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45969.849276388886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45969.849276388886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45969.849276388886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45969.849276388886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45969.849276388886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45969.849276388886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45969.849276388886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45969.849276388886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45969.849276388886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45969.849276388886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45969.849276388886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45969.849276388886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45969.849276388886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45969.849276388886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45969.849276388886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45969.849276388886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45969.849276388886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45969.849276388886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45969.849276388886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45969.849276388886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45969.849276388886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45969.849276388886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45969.849276388886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45969.849276388886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45969.849276388886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45969.849276388886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45969.849276388886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45969.849276388886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45969.849276388886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45969.849276388886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45969.849276388886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45969.849276388886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45969.849276388886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45969.849276388886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45969.849276388886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45969.849276388886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45969.849276388886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45969.849276388886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45969.849276388886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45969.849276388886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45969.849276388886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45969.849276388886</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45969.849276388886</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45969.849276388886</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4" ca="1" si="0">IFERROR(NOW()-F3,"-")</f>
        <v>144.84943842592475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27235</v>
      </c>
      <c r="E4" s="103" t="s">
        <v>39021</v>
      </c>
      <c r="F4" s="104">
        <v>45969.790868055556</v>
      </c>
      <c r="G4" s="105">
        <f t="shared" ca="1" si="0"/>
        <v>5.8408333330589812E-2</v>
      </c>
      <c r="H4" s="104">
        <v>45969.77443287037</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45969.849276388886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45969.849276388886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45969.849276388886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45969.849276388886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9"/>
      <c r="E9" s="103"/>
      <c r="F9" s="104"/>
      <c r="G9" s="105">
        <f t="shared" ca="1" si="0"/>
        <v>45969.849276388886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45969.849276388886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45969.849276388886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45969.849276388886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45969.849276388886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45969.849276388886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45969.849276388886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45969.849276388886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45969.849276388886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45969.849276388886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45969.849276388886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45969.849276388886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45969.849276388886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45969.849276388886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45969.849276388886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45969.849276388886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1">IFERROR(NOW()-F25,"-")</f>
        <v>45969.849276388886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45969.849276388886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45969.849276388886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45969.849276388886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45969.849276388886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45969.849276388886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45969.849276388886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45969.849276388886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45969.849276388886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45969.849276388886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45969.849276388886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45969.849276388886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45969.849276388886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45969.849276388886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45969.849276388886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45969.849276388886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45969.849276388886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45969.849276388886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45969.849276388886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45969.849276388886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45969.849276388886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45969.849276388886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45969.849276388886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45969.849276388886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45969.849276388886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45969.849276388886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45969.849276388886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45969.849276388886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45969.849276388886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45969.849276388886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45969.849276388886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45969.849276388886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ref="G57:G88" ca="1" si="2">IFERROR(NOW()-F57,"-")</f>
        <v>45969.849276388886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45969.849276388886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45969.849276388886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45969.849276388886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45969.849276388886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45969.849276388886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28" t="str">
        <f>IFERROR(VLOOKUP(D63,DB!A:K,11,0),"")</f>
        <v/>
      </c>
      <c r="C63" s="128"/>
      <c r="D63" s="128"/>
      <c r="E63" s="129"/>
      <c r="F63" s="130"/>
      <c r="G63" s="131">
        <f t="shared" ca="1" si="2"/>
        <v>45969.849276388886</v>
      </c>
      <c r="H63" s="130"/>
      <c r="I63" s="128" t="str">
        <f>IFERROR(VLOOKUP(D63,DB!A:F,6,0),"")</f>
        <v/>
      </c>
      <c r="J63" s="128" t="str">
        <f>IFERROR(VLOOKUP(D63,DB!A:G,7,0),"")</f>
        <v/>
      </c>
      <c r="K63" s="132"/>
      <c r="L63" s="128"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45969.849276388886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45969.849276388886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45969.849276388886</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45969.849276388886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45969.849276388886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45969.849276388886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45969.849276388886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45969.849276388886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45969.849276388886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45969.849276388886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45969.849276388886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45969.849276388886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45969.849276388886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45969.849276388886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45969.849276388886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45969.849276388886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45969.849276388886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45969.849276388886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45969.849276388886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45969.849276388886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45969.849276388886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45969.849276388886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45969.849276388886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45969.849276388886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45969.849276388886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45969.849276388886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45969.849276388886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45969.849276388886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45969.849276388886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45969.849276388886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45969.849276388886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45969.849276388886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45969.849276388886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45969.849276388886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45969.849276388886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45969.849276388886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45969.849276388886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45969.849276388886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45969.849276388886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45969.849276388886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45969.849276388886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45969.849276388886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45969.849276388886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45969.849276388886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45969.849276388886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45969.849276388886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45969.849276388886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45969.849276388886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45969.849276388886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45969.849276388886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45969.849276388886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45969.849276388886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45969.849276388886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45969.849276388886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45969.849276388886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45969.849276388886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45969.849276388886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45969.849276388886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45969.849276388886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45969.849276388886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45969.849276388886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45969.849276388886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45969.849276388886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45969.849276388886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45969.849276388886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45969.849276388886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45969.849276388886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45969.849276388886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45969.849276388886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45969.849276388886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45969.849276388886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45969.849276388886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45969.849276388886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45969.849276388886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45969.849276388886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45969.849276388886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45969.849276388886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45969.849276388886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45969.849276388886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45969.849276388886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45969.849276388886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45969.849276388886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45969.849276388886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45969.849276388886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45969.849276388886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45969.849276388886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45969.849276388886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45969.849276388886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45969.849276388886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45969.849276388886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45969.849276388886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45969.849276388886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45969.849276388886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45969.849276388886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45969.849276388886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45969.849276388886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45969.849276388886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45969.849276388886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45969.849276388886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45969.849276388886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45969.849276388886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45969.849276388886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45969.849276388886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45969.849276388886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45969.849276388886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45969.849276388886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45969.849276388886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45969.849276388886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45969.849276388886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45969.849276388886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45969.849276388886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45969.849276388886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45969.849276388886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45969.849276388886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45969.849276388886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45969.849276388886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45969.849276388886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45969.849276388886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45969.849276388886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45969.849276388886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45969.849276388886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45969.849276388886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45969.849276388886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45969.849276388886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45969.849276388886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45969.849276388886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45969.849276388886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45969.849276388886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45969.849276388886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45969.849276388886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45969.849276388886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45969.849276388886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45969.849276388886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45969.849276388886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45969.849276388886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45969.849276388886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45969.849276388886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45969.849276388886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45969.849276388886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45969.849276388886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45969.849276388886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45969.849276388886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45969.849276388886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45969.849276388886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45969.849276388886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45969.849276388886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45969.849276388886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45969.849276388886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45969.849276388886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45969.849276388886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45969.849276388886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45969.849276388886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45969.849276388886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45969.849276388886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45969.849276388886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45969.849276388886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45969.849276388886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45969.849276388886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45969.849276388886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45969.849276388886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45969.849276388886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45969.849276388886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45969.849276388886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45969.849276388886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45969.849276388886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45969.849276388886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45969.849276388886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45969.849276388886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45969.849276388886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45969.849276388886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45969.849276388886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45969.849276388886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45969.849276388886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45969.849276388886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45969.849276388886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45969.849276388886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45969.849276388886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45969.849276388886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45969.849276388886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45969.849276388886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45969.849276388886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45969.849276388886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45969.849276388886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45969.849276388886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45969.849276388886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45969.849276388886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45969.849276388886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45969.849276388886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45969.849276388886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45969.849276388886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45969.849276388886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45969.849276388886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45969.849276388886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45969.849276388886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45969.849276388886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45969.849276388886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45969.849276388886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45969.849276388886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45969.849276388886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45969.849276388886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45969.849276388886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45969.849276388886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45969.849276388886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45969.849276388886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45969.849276388886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45969.849276388886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45969.849276388886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45969.849276388886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45969.849276388886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45969.849276388886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45969.849276388886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45969.849276388886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45969.849276388886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45969.849276388886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45969.849276388886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45969.849276388886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45969.849276388886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45969.849276388886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45969.849276388886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45969.849276388886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45969.849276388886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45969.849276388886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45969.849276388886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45969.849276388886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45969.849276388886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45969.849276388886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45969.849276388886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45969.849276388886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45969.849276388886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45969.849276388886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45969.849276388886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45969.849276388886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45969.849276388886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45969.849276388886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45969.849276388886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45969.849276388886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45969.849276388886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45969.849276388886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45969.849276388886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45969.849276388886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45969.849276388886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45969.849276388886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45969.849276388886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45969.849276388886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45969.849276388886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45969.849276388886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45969.849276388886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45969.849276388886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45969.849276388886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45969.849276388886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45969.849276388886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45969.849276388886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45969.849276388886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45969.849276388886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45969.849276388886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45969.849276388886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45969.849276388886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45969.849276388886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45969.849276388886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45969.849276388886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45969.849276388886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45969.849276388886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45969.849276388886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45969.849276388886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45969.849276388886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45969.849276388886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45969.849276388886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45969.849276388886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45969.849276388886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45969.849276388886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45969.849276388886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45969.849276388886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45969.849276388886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45969.849276388886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45969.849276388886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45969.849276388886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45969.849276388886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45969.849276388886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45969.849276388886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45969.849276388886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45969.849276388886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45969.849276388886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45969.849276388886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45969.849276388886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45969.849276388886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45969.849276388886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45969.849276388886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45969.849276388886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45969.849276388886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45969.849276388886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45969.849276388886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45969.849276388886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45969.849276388886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45969.849276388886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45969.849276388886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45969.849276388886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45969.849276388886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45969.849276388886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45969.849276388886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45969.849276388886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45969.849276388886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45969.849276388886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45969.849276388886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45969.849276388886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45969.849276388886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45969.849276388886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45969.849276388886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45969.849276388886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45969.849276388886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45969.849276388886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45969.849276388886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45969.849276388886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45969.849276388886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45969.849276388886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45969.849276388886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45969.849276388886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45969.849276388886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45969.849276388886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45969.849276388886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45969.849276388886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45969.849276388886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45969.849276388886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45969.849276388886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45969.849276388886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45969.849276388886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45969.849276388886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45969.849276388886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45969.849276388886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45969.849276388886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45969.849276388886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45969.849276388886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45969.849276388886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45969.849276388886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45969.849276388886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45969.849276388886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45969.849276388886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45969.849276388886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45969.849276388886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45969.849276388886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45969.849276388886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45969.849276388886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45969.849276388886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45969.849276388886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45969.849276388886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45969.849276388886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45969.849276388886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45969.849276388886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45969.849276388886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45969.849276388886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45969.849276388886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45969.849276388886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45969.849276388886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45969.849276388886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45969.849276388886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45969.849276388886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45969.849276388886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45969.849276388886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45969.849276388886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45969.849276388886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45969.849276388886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45969.849276388886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45969.849276388886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45969.849276388886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45969.849276388886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45969.849276388886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45969.849276388886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45969.849276388886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45969.849276388886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45969.849276388886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45969.849276388886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45969.849276388886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45969.849276388886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45969.849276388886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45969.849276388886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45969.849276388886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45969.849276388886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45969.849276388886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45969.849276388886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45969.849276388886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45969.849276388886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45969.849276388886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45969.849276388886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45969.849276388886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45969.849276388886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45969.849276388886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45969.849276388886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45969.849276388886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45969.849276388886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45969.849276388886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45969.849276388886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45969.849276388886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45969.849276388886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45969.849276388886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45969.849276388886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45969.849276388886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45969.849276388886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45969.849276388886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45969.849276388886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45969.849276388886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45969.849276388886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45969.849276388886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45969.849276388886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45969.849276388886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45969.849276388886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45969.849276388886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45969.849276388886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45969.849276388886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45969.849276388886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45969.849276388886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45969.849276388886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45969.849276388886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45969.849276388886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45969.849276388886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45969.849276388886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45969.849276388886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45969.849276388886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45969.849276388886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45969.849276388886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45969.849276388886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45969.849276388886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45969.849276388886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45969.849276388886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45969.849276388886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45969.849276388886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45969.849276388886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45969.849276388886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45969.849276388886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45969.849276388886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45969.849276388886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45969.849276388886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45969.849276388886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45969.849276388886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45969.849276388886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45969.849276388886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45969.849276388886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45969.849276388886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45969.849276388886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45969.849276388886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45969.849276388886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45969.849276388886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45969.849276388886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45969.849276388886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45969.849276388886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45969.849276388886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45969.849276388886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45969.849276388886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45969.849276388886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45969.849276388886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45969.849276388886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45969.849276388886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45969.849276388886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45969.849276388886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45969.849276388886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45969.849276388886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45969.849276388886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45969.849276388886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45969.849276388886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45969.849276388886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45969.849276388886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45969.849276388886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45969.849276388886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45969.849276388886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45969.849276388886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45969.849276388886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45969.849276388886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45969.849276388886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45969.849276388886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45969.849276388886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45969.849276388886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45969.849276388886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45969.849276388886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45969.849276388886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45969.849276388886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45969.849276388886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45969.849276388886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45969.849276388886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45969.849276388886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45969.849276388886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45969.849276388886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45969.849276388886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45969.849276388886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45969.849276388886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45969.849276388886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45969.849276388886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45969.849276388886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45969.849276388886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45969.849276388886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45969.849276388886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45969.849276388886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45969.849276388886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45969.849276388886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45969.849276388886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45969.849276388886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45969.849276388886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45969.849276388886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45969.849276388886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45969.849276388886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45969.849276388886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45969.849276388886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45969.849276388886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45969.849276388886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45969.849276388886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45969.849276388886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45969.849276388886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45969.849276388886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45969.849276388886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45969.849276388886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45969.849276388886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45969.849276388886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45969.849276388886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45969.849276388886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45969.849276388886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45969.849276388886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45969.849276388886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45969.849276388886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45969.849276388886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45969.849276388886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45969.849276388886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45969.849276388886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45969.849276388886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45969.849276388886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45969.849276388886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45969.849276388886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45969.849276388886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45969.849276388886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45969.849276388886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45969.849276388886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45969.849276388886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45969.849276388886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45969.849276388886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45969.849276388886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45969.849276388886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45969.849276388886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45969.849276388886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45969.849276388886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45969.849276388886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45969.849276388886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45969.849276388886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45969.849276388886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45969.849276388886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45969.849276388886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45969.849276388886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45969.849276388886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45969.849276388886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45969.849276388886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45969.849276388886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45969.849276388886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45969.849276388886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45969.849276388886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45969.849276388886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45969.849276388886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45969.849276388886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45969.849276388886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45969.849276388886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45969.849276388886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45969.849276388886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45969.849276388886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45969.849276388886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45969.849276388886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45969.849276388886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45969.849276388886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45969.849276388886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45969.849276388886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45969.849276388886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45969.849276388886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45969.849276388886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45969.849276388886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45969.849276388886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45969.849276388886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45969.849276388886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45969.849276388886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45969.849276388886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45969.849276388886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45969.849276388886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45969.849276388886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45969.849276388886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45969.849276388886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45969.849276388886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45969.849276388886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45969.849276388886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45969.849276388886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45969.849276388886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45969.849276388886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45969.849276388886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45969.849276388886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45969.849276388886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45969.849276388886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45969.849276388886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45969.849276388886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45969.849276388886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45969.849276388886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45969.849276388886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45969.849276388886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45969.849276388886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45969.849276388886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45969.849276388886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45969.849276388886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45969.849276388886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45969.849276388886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45969.849276388886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45969.849276388886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45969.849276388886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45969.849276388886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45969.849276388886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45969.849276388886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45969.849276388886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45969.849276388886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45969.849276388886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45969.849276388886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45969.849276388886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45969.849276388886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45969.849276388886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45969.849276388886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45969.849276388886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45969.849276388886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45969.849276388886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45969.849276388886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45969.849276388886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45969.849276388886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45969.849276388886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45969.849276388886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45969.849276388886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45969.849276388886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45969.849276388886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45969.849276388886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45969.849276388886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45969.849276388886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45969.849276388886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45969.849276388886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45969.849276388886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45969.849276388886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45969.849276388886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45969.849276388886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45969.849276388886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45969.849276388886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45969.849276388886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45969.849276388886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45969.849276388886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45969.849276388886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45969.849276388886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45969.849276388886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45969.849276388886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45969.849276388886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45969.849276388886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45969.849276388886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45969.849276388886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45969.849276388886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45969.849276388886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45969.849276388886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45969.849276388886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45969.849276388886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45969.849276388886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45969.849276388886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45969.849276388886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45969.849276388886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45969.849276388886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45969.849276388886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45969.849276388886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45969.849276388886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45969.849276388886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45969.849276388886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45969.849276388886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45969.849276388886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45969.849276388886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45969.849276388886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45969.849276388886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45969.849276388886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45969.849276388886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45969.849276388886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45969.849276388886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45969.849276388886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45969.849276388886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45969.849276388886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45969.849276388886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45969.849276388886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45969.849276388886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45969.849276388886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45969.849276388886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45969.849276388886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45969.849276388886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45969.849276388886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45969.849276388886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45969.849276388886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45969.849276388886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45969.849276388886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45969.849276388886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45969.849276388886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45969.849276388886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45969.849276388886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45969.849276388886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45969.849276388886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45969.849276388886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45969.849276388886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45969.849276388886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45969.849276388886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45969.849276388886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45969.849276388886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45969.849276388886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45969.849276388886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45969.849276388886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45969.849276388886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45969.849276388886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45969.849276388886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45969.849276388886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45969.849276388886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45969.849276388886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45969.849276388886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45969.849276388886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45969.849276388886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45969.849276388886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45969.849276388886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45969.849276388886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45969.849276388886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45969.849276388886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45969.849276388886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45969.849276388886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45969.849276388886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45969.849276388886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45969.849276388886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45969.849276388886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45969.849276388886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45969.849276388886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45969.849276388886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45969.849276388886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45969.849276388886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45969.849276388886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45969.849276388886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45969.849276388886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45969.849276388886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45969.849276388886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45969.849276388886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45969.849276388886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45969.849276388886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45969.849276388886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45969.849276388886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45969.849276388886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45969.849276388886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45969.849276388886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45969.849276388886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45969.849276388886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45969.849276388886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45969.849276388886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45969.849276388886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45969.849276388886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45969.849276388886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45969.849276388886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45969.849276388886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45969.849276388886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45969.849276388886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45969.849276388886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45969.849276388886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45969.849276388886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45969.849276388886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45969.849276388886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45969.849276388886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45969.849276388886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45969.849276388886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45969.849276388886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45969.849276388886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45969.849276388886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45969.849276388886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45969.849276388886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45969.849276388886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45969.849276388886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45969.849276388886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45969.849276388886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45969.849276388886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45969.849276388886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45969.849276388886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45969.849276388886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45969.849276388886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45969.849276388886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45969.849276388886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45969.849276388886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45969.849276388886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45969.849276388886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45969.849276388886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45969.849276388886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45969.849276388886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45969.849276388886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45969.849276388886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45969.849276388886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45969.849276388886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45969.849276388886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45969.849276388886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45969.849276388886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45969.849276388886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45969.849276388886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45969.849276388886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45969.849276388886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45969.849276388886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45969.849276388886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45969.849276388886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45969.849276388886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45969.849276388886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45969.849276388886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45969.849276388886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45969.849276388886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45969.849276388886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45969.849276388886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45969.849276388886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45969.849276388886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45969.849276388886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45969.849276388886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45969.849276388886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45969.849276388886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45969.849276388886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45969.849276388886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45969.849276388886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45969.849276388886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45969.849276388886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45969.849276388886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45969.849276388886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45969.849276388886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45969.849276388886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45969.849276388886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45969.849276388886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45969.849276388886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45969.849276388886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45969.849276388886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45969.849276388886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45969.849276388886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45969.849276388886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45969.849276388886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45969.849276388886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45969.849276388886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45969.849276388886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45969.849276388886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45969.849276388886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45969.849276388886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45969.849276388886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45969.849276388886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45969.849276388886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45969.849276388886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45969.849276388886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45969.849276388886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45969.849276388886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45969.849276388886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45969.849276388886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45969.849276388886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45969.849276388886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45969.849276388886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45969.849276388886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45969.849276388886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45969.849276388886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45969.849276388886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45969.849276388886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45969.849276388886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45969.849276388886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45969.849276388886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45969.849276388886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45969.849276388886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45969.849276388886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45969.849276388886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45969.849276388886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45969.849276388886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45969.849276388886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45969.849276388886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45969.849276388886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45969.849276388886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45969.849276388886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45969.849276388886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45969.849276388886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45969.849276388886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45969.849276388886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45969.849276388886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45969.849276388886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45969.849276388886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45969.849276388886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45969.849276388886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45969.849276388886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45969.849276388886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45969.849276388886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45969.849276388886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45969.849276388886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45969.849276388886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45969.849276388886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45969.849276388886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45969.849276388886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45969.849276388886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45969.849276388886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45969.849276388886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45969.849276388886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45969.849276388886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45969.849276388886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45969.849276388886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45969.849276388886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45969.849276388886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45969.849276388886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45969.849276388886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45969.849276388886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45969.849276388886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45969.849276388886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45969.849276388886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45969.849276388886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45969.849276388886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45969.849276388886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45969.849276388886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45969.849276388886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45969.849276388886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45969.849276388886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45969.849276388886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45969.849276388886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45969.849276388886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45969.849276388886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45969.849276388886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45969.849276388886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45969.849276388886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45969.849276388886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45969.849276388886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45969.849276388886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45969.849276388886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45969.849276388886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45969.849276388886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45969.849276388886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45969.849276388886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45969.849276388886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45969.849276388886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45969.849276388886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45969.849276388886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45969.849276388886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45969.849276388886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45969.849276388886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45969.849276388886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45969.849276388886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45969.849276388886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45969.849276388886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45969.849276388886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45969.849276388886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45969.849276388886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45969.849276388886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45969.849276388886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45969.849276388886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45969.849276388886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45969.849276388886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45969.849276388886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45969.849276388886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45969.849276388886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45969.849276388886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45969.849276388886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45969.849276388886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45969.849276388886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45969.849276388886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45969.849276388886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45969.849276388886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45969.849276388886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45969.849276388886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45969.849276388886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45969.849276388886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45969.849276388886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45969.849276388886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45969.849276388886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45969.849276388886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45969.849276388886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45969.849276388886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45969.849276388886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45969.849276388886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45969.849276388886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45969.849276388886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45969.849276388886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45969.849276388886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45969.849276388886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45969.849276388886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45969.849276388886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45969.849276388886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45969.849276388886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45969.849276388886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45969.849276388886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45969.849276388886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45969.849276388886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45969.849276388886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45969.849276388886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45969.849276388886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45969.849276388886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45969.849276388886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45969.849276388886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45969.849276388886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45969.849276388886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45969.849276388886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45969.849276388886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45969.849276388886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45969.849276388886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45969.849276388886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45969.849276388886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45969.849276388886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45969.849276388886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45969.849276388886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45969.849276388886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45969.849276388886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45969.849276388886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45969.849276388886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45969.849276388886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45969.849276388886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45969.849276388886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45969.849276388886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45969.849276388886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45969.849276388886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45969.849276388886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45969.849276388886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45969.849276388886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45969.849276388886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45969.849276388886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45969.849276388886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45969.849276388886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45969.849276388886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45969.849276388886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45969.849276388886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45969.849276388886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45969.849276388886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45969.849276388886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45969.849276388886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45969.849276388886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45969.849276388886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45969.849276388886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45969.849276388886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45969.849276388886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45969.849276388886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45969.849276388886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45969.849276388886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45969.849276388886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45969.849276388886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45969.849276388886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45969.849276388886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45969.849276388886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45969.849276388886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45969.849276388886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45969.849276388886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45969.849276388886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45969.849276388886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45969.849276388886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45969.849276388886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45969.849276388886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45969.849276388886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45969.849276388886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45969.849276388886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45969.849276388886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45969.849276388886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45969.849276388886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45969.849276388886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45969.849276388886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45969.849276388886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45969.849276388886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45969.849276388886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45969.849276388886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45969.849276388886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45969.849276388886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45969.849276388886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45969.849276388886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45969.849276388886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45969.849276388886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45969.849276388886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45969.849276388886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45969.849276388886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45969.849276388886</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J9" sqref="J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5" ca="1" si="0">IFERROR(NOW()-F2,"")</f>
        <v>266.36855879629002</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2</v>
      </c>
      <c r="D3" s="92" t="s">
        <v>30705</v>
      </c>
      <c r="E3" s="95" t="s">
        <v>39021</v>
      </c>
      <c r="F3" s="96">
        <v>45969.787106481483</v>
      </c>
      <c r="G3" s="136">
        <f t="shared" ca="1" si="0"/>
        <v>6.2169907403585967E-2</v>
      </c>
      <c r="H3" s="96">
        <v>45969.778773148151</v>
      </c>
      <c r="I3" s="135" t="str">
        <f>IFERROR(VLOOKUP(D3,DB!A:F,6,0),"")</f>
        <v>SCECO</v>
      </c>
      <c r="J3" s="135" t="str">
        <f>IFERROR(VLOOKUP(D3,DB!A:G,7,0),"")</f>
        <v>Dead+In progress</v>
      </c>
      <c r="K3" s="98" t="s">
        <v>39113</v>
      </c>
      <c r="L3" s="92" t="str">
        <f>IFERROR(VLOOKUP(D3,DB!A:I,9,0),"")</f>
        <v>Latis</v>
      </c>
    </row>
    <row r="4" spans="1:16" ht="15" customHeight="1">
      <c r="A4" s="135"/>
      <c r="B4" s="135" t="str">
        <f>IFERROR(VLOOKUP(D4,DB!A:K,11,0),"")</f>
        <v/>
      </c>
      <c r="C4" s="94"/>
      <c r="D4" s="92"/>
      <c r="E4" s="95"/>
      <c r="F4" s="96"/>
      <c r="G4" s="136">
        <f t="shared" ca="1" si="0"/>
        <v>45969.849276388886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45969.849276388886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45969.849276388886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45969.849276388886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45969.849276388886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45969.849276388886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45969.849276388886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45969.849276388886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45969.849276388886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45969.849276388886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45969.849276388886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45969.849276388886</v>
      </c>
      <c r="H15" s="96"/>
      <c r="I15"/>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45969.849276388886</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45969.849276388886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45969.849276388886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45969.849276388886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45969.849276388886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45969.849276388886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45969.849276388886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45969.849276388886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45969.849276388886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45969.849276388886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45969.849276388886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45969.849276388886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45969.849276388886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45969.849276388886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45969.849276388886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45969.849276388886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45969.849276388886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45969.849276388886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45969.849276388886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45969.849276388886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45969.849276388886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45969.849276388886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45969.849276388886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45969.849276388886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45969.849276388886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45969.849276388886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45969.849276388886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45969.849276388886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45969.849276388886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45969.849276388886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45969.849276388886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45969.849276388886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45969.849276388886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45969.849276388886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45969.849276388886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45969.849276388886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45969.849276388886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45969.849276388886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45969.849276388886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45969.849276388886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45969.849276388886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45969.849276388886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45969.849276388886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45969.849276388886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45969.849276388886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45969.849276388886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45969.849276388886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45969.849276388886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45969.849276388886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45969.849276388886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45969.849276388886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45969.849276388886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45969.849276388886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45969.849276388886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45969.849276388886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45969.849276388886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45969.849276388886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45969.849276388886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45969.849276388886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45969.849276388886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45969.849276388886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45969.849276388886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45969.849276388886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45969.849276388886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45969.849276388886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45969.849276388886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45969.849276388886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45969.849276388886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45969.849276388886</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39114</v>
      </c>
      <c r="B2" s="37" t="str">
        <f>IFERROR(VLOOKUP(D2,DB!A:K,11,0),"")</f>
        <v>R5</v>
      </c>
      <c r="C2" s="37">
        <v>3</v>
      </c>
      <c r="D2" s="107" t="s">
        <v>36011</v>
      </c>
      <c r="E2" s="37" t="s">
        <v>39021</v>
      </c>
      <c r="F2" s="38">
        <v>45891.832060185188</v>
      </c>
      <c r="G2" s="116">
        <f ca="1">IFERROR(NOW()-F2,"")</f>
        <v>78.017216203697899</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43.660399074069574</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G56" ca="1" si="1">IFERROR(NOW()-F4,"")</f>
        <v>21.188165277773805</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5"/>
      <c r="G6" s="126">
        <f t="shared" ca="1" si="1"/>
        <v>45969.849276388886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45969.849276388886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45969.849276388886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45969.849276388886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45969.849276388886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45969.849276388886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45969.849276388886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45969.849276388886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45969.849276388886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45969.849276388886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45969.849276388886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45969.849276388886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45969.849276388886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45969.849276388886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45969.849276388886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45969.849276388886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45969.849276388886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45969.849276388886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45969.849276388886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45969.849276388886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45969.849276388886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45969.849276388886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45969.849276388886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45969.849276388886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45969.849276388886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45969.849276388886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45969.849276388886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45969.849276388886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45969.849276388886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45969.849276388886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45969.849276388886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45969.849276388886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45969.849276388886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45969.849276388886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45969.849276388886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45969.849276388886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45969.849276388886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45969.849276388886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45969.849276388886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45969.849276388886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45969.849276388886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45969.849276388886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45969.849276388886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45969.849276388886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45969.849276388886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45969.849276388886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45969.849276388886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45969.849276388886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45969.849276388886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45969.849276388886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45969.849276388886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45969.849276388886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45969.849276388886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45969.849276388886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45969.849276388886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45969.849276388886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45969.849276388886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45969.849276388886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45969.849276388886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45969.849276388886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45969.849276388886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45969.849276388886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45969.849276388886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45969.849276388886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45969.849276388886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45969.849276388886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45969.849276388886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45969.849276388886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45969.849276388886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45969.849276388886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45969.849276388886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45969.849276388886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45969.849276388886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45969.849276388886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45969.849276388886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45969.849276388886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45969.849276388886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45969.849276388886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45969.849276388886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45969.849276388886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45969.849276388886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45969.849276388886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45969.849276388886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45969.849276388886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45969.849276388886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45969.849276388886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45969.849276388886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45969.849276388886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45969.849276388886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45969.849276388886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45969.849276388886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45969.849276388886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45969.849276388886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45969.849276388886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45969.849276388886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45969.849276388886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45969.849276388886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45969.849276388886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45969.849276388886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45969.849276388886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45969.849276388886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45969.849276388886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45969.849276388886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45969.849276388886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45969.849276388886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45969.849276388886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45969.849276388886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45969.849276388886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45969.849276388886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45969.849276388886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45969.849276388886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45969.849276388886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45969.849276388886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45969.849276388886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45969.849276388886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45969.849276388886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45969.849276388886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45969.849276388886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45969.849276388886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45969.849276388886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45969.849276388886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45969.849276388886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45969.849276388886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45969.849276388886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45969.849276388886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45969.849276388886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45969.849276388886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45969.849276388886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45969.849276388886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45969.849276388886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45969.849276388886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45969.849276388886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45969.849276388886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45969.849276388886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45969.849276388886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45969.849276388886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45969.849276388886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45969.849276388886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45969.849276388886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45969.849276388886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45969.849276388886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45969.849276388886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45969.849276388886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45969.849276388886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45969.849276388886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45969.849276388886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45969.849276388886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45969.849276388886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45969.849276388886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45969.849276388886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45969.849276388886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45969.849276388886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45969.849276388886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45969.849276388886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45969.849276388886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45969.849276388886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45969.849276388886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45969.849276388886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45969.849276388886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45969.849276388886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45969.849276388886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45969.849276388886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45969.849276388886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45969.849276388886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45969.849276388886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45969.849276388886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45969.849276388886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45969.849276388886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45969.849276388886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45969.849276388886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45969.849276388886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45969.849276388886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45969.849276388886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45969.849276388886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45969.849276388886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45969.849276388886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45969.849276388886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45969.849276388886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45969.849276388886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45969.849276388886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45969.849276388886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45969.849276388886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45969.849276388886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45969.849276388886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45969.849276388886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45969.849276388886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45969.849276388886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45969.849276388886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45969.849276388886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45969.849276388886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45969.849276388886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45969.849276388886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45969.849276388886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45969.849276388886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45969.849276388886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45969.849276388886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45969.849276388886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45969.849276388886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45969.849276388886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45969.849276388886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45969.849276388886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45969.849276388886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45969.849276388886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45969.849276388886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45969.849276388886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45969.849276388886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45969.849276388886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45969.849276388886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45969.849276388886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45969.849276388886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45969.849276388886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45969.849276388886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45969.849276388886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45969.849276388886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45969.849276388886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45969.849276388886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45969.849276388886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45969.849276388886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45969.849276388886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45969.849276388886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45969.849276388886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45969.849276388886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45969.849276388886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45969.849276388886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45969.849276388886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45969.849276388886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45969.849276388886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45969.849276388886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45969.849276388886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45969.849276388886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45969.849276388886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45969.849276388886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45969.849276388886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45969.849276388886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45969.849276388886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45969.849276388886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45969.849276388886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45969.849276388886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45969.849276388886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45969.849276388886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45969.849276388886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45969.849276388886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45969.849276388886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45969.849276388886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45969.849276388886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45969.849276388886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45969.849276388886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45969.849276388886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45969.849276388886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45969.849276388886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45969.849276388886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45969.849276388886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45969.849276388886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45969.849276388886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45969.849276388886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45969.849276388886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45969.849276388886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45969.849276388886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45969.849276388886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45969.849276388886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45969.849276388886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45969.849276388886</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tabSelected="1" workbookViewId="0">
      <selection activeCell="D6" sqref="D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39122</v>
      </c>
      <c r="B2" s="142" t="str">
        <f>IFERROR(VLOOKUP(D2,DB!A:K,11,0),"")</f>
        <v>R6</v>
      </c>
      <c r="C2" s="143">
        <v>1</v>
      </c>
      <c r="D2" s="145" t="s">
        <v>28351</v>
      </c>
      <c r="E2" s="124" t="s">
        <v>39021</v>
      </c>
      <c r="F2" s="144">
        <v>45969.776898148149</v>
      </c>
      <c r="G2" s="105">
        <f t="shared" ref="G2:G4" ca="1" si="0">IFERROR(NOW()-F2,"-")</f>
        <v>7.2378240736725274E-2</v>
      </c>
      <c r="H2" s="144">
        <v>45969.772175925929</v>
      </c>
      <c r="I2" s="142" t="str">
        <f>IFERROR(VLOOKUP(D2,DB!A:F,6,0),"")</f>
        <v>SCECO</v>
      </c>
      <c r="J2" s="142" t="str">
        <f>IFERROR(VLOOKUP(D2,DB!A:G,7,0),"")</f>
        <v>Dead+No BB Design</v>
      </c>
      <c r="K2" s="146" t="s">
        <v>39123</v>
      </c>
      <c r="L2" s="147" t="str">
        <f>IFERROR(VLOOKUP(D2,DB!A:I,9,0),"")</f>
        <v>Latis</v>
      </c>
    </row>
    <row r="3" spans="1:16382" ht="31.5" customHeight="1">
      <c r="A3" s="141" t="s">
        <v>39124</v>
      </c>
      <c r="B3" s="142" t="str">
        <f>IFERROR(VLOOKUP(D3,DB!A:K,11,0),"")</f>
        <v>R6</v>
      </c>
      <c r="C3" s="143">
        <v>1</v>
      </c>
      <c r="D3" s="145" t="s">
        <v>31036</v>
      </c>
      <c r="E3" s="124" t="s">
        <v>39021</v>
      </c>
      <c r="F3" s="144">
        <v>45969.819953703707</v>
      </c>
      <c r="G3" s="105">
        <f t="shared" ca="1" si="0"/>
        <v>2.9322685179067776E-2</v>
      </c>
      <c r="H3" s="144">
        <v>45969.814305555556</v>
      </c>
      <c r="I3" s="142" t="str">
        <f>IFERROR(VLOOKUP(D3,DB!A:F,6,0),"")</f>
        <v>SCECO</v>
      </c>
      <c r="J3" s="142" t="str">
        <f>IFERROR(VLOOKUP(D3,DB!A:G,7,0),"")</f>
        <v>Vandalized</v>
      </c>
      <c r="K3" s="146" t="s">
        <v>39125</v>
      </c>
      <c r="L3" s="147" t="str">
        <f>IFERROR(VLOOKUP(D3,DB!A:I,9,0),"")</f>
        <v>Latis</v>
      </c>
    </row>
    <row r="4" spans="1:16382" ht="31.5" customHeight="1">
      <c r="A4" s="141"/>
      <c r="B4" s="142" t="str">
        <f>IFERROR(VLOOKUP(D4,DB!A:K,11,0),"")</f>
        <v/>
      </c>
      <c r="C4" s="143"/>
      <c r="D4" s="151"/>
      <c r="E4" s="124"/>
      <c r="F4" s="144"/>
      <c r="G4" s="105">
        <f t="shared" ca="1" si="0"/>
        <v>45969.849276388886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ref="G5:G24" ca="1" si="1">IFERROR(NOW()-F5,"-")</f>
        <v>45969.849276388886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1"/>
        <v>45969.849276388886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45969.849276388886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45969.849276388886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45969.849276388886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45969.849276388886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45969.849276388886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45969.849276388886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45969.849276388886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45969.849276388886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45969.849276388886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45969.849276388886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45969.849276388886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45969.849276388886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45969.849276388886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45969.849276388886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45969.849276388886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45969.849276388886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45969.849276388886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45969.849276388886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45969.849276388886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45969.849276388886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45969.849276388886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45969.849276388886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45969.849276388886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45969.849276388886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45969.849276388886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45969.849276388886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45969.849276388886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45969.849276388886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45969.849276388886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45969.849276388886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45969.849276388886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45969.849276388886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45969.849276388886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45969.849276388886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45969.849276388886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45969.849276388886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45969.849276388886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45969.849276388886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45969.849276388886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45969.849276388886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45969.849276388886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45969.849276388886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45969.849276388886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45969.849276388886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45969.849276388886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45969.849276388886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45969.849276388886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45969.849276388886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45969.849276388886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45969.849276388886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45969.849276388886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45969.849276388886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45969.849276388886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45969.849276388886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45969.849276388886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45969.849276388886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45969.849276388886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45969.849276388886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45969.849276388886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45969.849276388886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45969.849276388886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45969.849276388886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45969.849276388886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45969.849276388886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45969.849276388886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45969.849276388886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45969.849276388886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45969.849276388886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45969.849276388886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45969.849276388886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45969.849276388886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45969.849276388886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45969.849276388886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45969.849276388886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45969.849276388886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45969.849276388886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45969.849276388886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45969.849276388886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45969.849276388886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45969.849276388886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45969.849276388886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45969.849276388886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45969.849276388886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45969.849276388886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45969.849276388886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45969.849276388886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45969.849276388886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45969.849276388886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45969.849276388886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45969.849276388886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45969.849276388886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45969.849276388886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45969.849276388886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45969.849276388886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45969.849276388886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45969.849276388886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45969.849276388886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45969.849276388886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45969.849276388886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45969.849276388886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45969.849276388886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45969.849276388886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45969.849276388886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45969.849276388886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45969.849276388886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45969.849276388886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45969.849276388886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45969.849276388886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45969.849276388886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45969.849276388886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45969.849276388886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45969.849276388886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45969.849276388886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45969.849276388886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45969.849276388886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45969.849276388886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45969.849276388886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45969.849276388886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45969.849276388886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45969.849276388886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45969.849276388886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45969.849276388886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45969.849276388886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45969.849276388886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45969.849276388886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45969.849276388886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45969.849276388886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45969.849276388886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45969.849276388886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45969.849276388886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45969.849276388886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45969.849276388886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45969.849276388886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45969.849276388886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45969.849276388886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45969.849276388886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45969.849276388886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45969.849276388886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45969.849276388886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45969.849276388886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45969.849276388886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45969.849276388886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45969.849276388886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45969.849276388886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45969.849276388886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45969.849276388886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45969.849276388886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45969.849276388886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45969.849276388886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45969.849276388886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45969.849276388886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45969.849276388886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45969.849276388886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45969.849276388886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45969.849276388886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45969.849276388886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45969.849276388886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45969.849276388886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45969.849276388886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45969.849276388886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45969.849276388886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45969.849276388886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45969.849276388886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45969.849276388886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45969.849276388886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45969.849276388886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45969.849276388886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45969.849276388886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45969.849276388886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45969.849276388886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45969.849276388886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45969.849276388886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45969.849276388886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45969.849276388886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45969.849276388886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45969.849276388886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45969.849276388886</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45969.849276388886</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45969.849276388886</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45969.849276388886</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2025-11-08T17:24:58Z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