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44" documentId="120_S{2AC9BD13-BADA-5192-A53E-5A8FF88502F6}" xr6:coauthVersionLast="47" xr6:coauthVersionMax="47" xr10:uidLastSave="{F0D455A5-B3D8-4B9C-BFAB-F8773B7AEE0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<sst xmlns="http://schemas.openxmlformats.org/spreadsheetml/2006/main" count="180310" uniqueCount="39136">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</sst>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310.49071759259095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45973.439143750002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45973.439143750002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45973.439143750002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45973.439143750002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45973.439143750002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45973.439143750002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45973.439143750002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45973.439143750002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45973.439143750002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45973.439143750002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45973.439143750002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45973.439143750002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45973.439143750002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45973.439143750002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45973.439143750002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45973.439143750002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45973.439143750002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45973.439143750002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45973.439143750002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45973.439143750002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45973.439143750002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45973.439143750002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45973.439143750002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45973.439143750002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45973.439143750002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45973.439143750002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45973.439143750002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45973.439143750002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45973.439143750002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45973.439143750002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45973.439143750002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45973.439143750002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45973.439143750002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45973.439143750002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45973.439143750002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45973.439143750002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45973.439143750002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45973.439143750002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45973.439143518517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45973.439143518517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45973.439143518517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45973.439143518517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45973.439143518517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45973.439143518517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45973.439143518517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45973.439143518517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45973.439143518517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45973.439143518517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45973.439143518517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45973.439143518517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45973.439143518517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45973.439143518517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45973.439143518517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45973.439143518517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45973.439143518517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45973.439143518517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45973.439143518517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45973.439143518517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45973.439143518517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45973.439143518517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45973.439143518517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45973.439143518517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45973.439143518517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45973.439143518517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45973.439143518517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45973.439143518517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45973.439143518517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45973.439143518517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45973.439143518517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45973.439143518517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45973.439143518517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45973.439143518517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45973.439143518517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45973.439143518517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45973.439143518517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45973.439143518517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45973.439143518517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45973.439143518517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45973.439143518517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45973.439143518517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45973.439143518517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45973.439143518517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45973.439143518517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45973.439143518517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45973.439143518517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45973.439143518517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45973.439143518517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45973.439143518517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45973.439143518517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45973.439143518517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45973.439143518517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45973.439143518517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45973.439143518517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45973.439143518517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45973.439143518517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45973.439143518517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45973.439143518517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45973.439143518517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45973.439143518517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45973.439143518517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45973.439143518517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45973.439143518517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45973.439143518517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45973.439143518517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45973.439143518517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45973.439143518517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45973.439143518517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45973.439143518517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45973.439143518517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45973.439143518517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45973.439143518517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45973.439143518517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45973.439143518517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45973.439143518517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45973.439143518517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45973.439143518517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45973.439143518517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45973.439143518517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148.43930578704021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7.7940046299772803E-2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45973.439143750002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45973.439143750002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45973.439143750002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45973.439143750002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45973.439143750002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45973.439143750002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45973.439143750002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45973.439143750002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45973.439143750002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45973.439143750002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45973.439143750002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45973.439143750002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45973.439143750002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45973.439143750002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45973.439143750002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45973.439143750002</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4.3044212965469342E-2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6.2477083338308148E-2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45973.439143981479</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45973.439143750002</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45973.439143750002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45973.439143750002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45973.439143750002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45973.439143750002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45973.439143750002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45973.439143750002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45973.439143750002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45973.439143750002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45973.439143750002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45973.439143750002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45973.439143750002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45973.439143750002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45973.439143750002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45973.439143750002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45973.439143750002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45973.439143750002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45973.439143750002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45973.439143750002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45973.439143750002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45973.439143750002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45973.439143750002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45973.439143750002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45973.439143750002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45973.439143750002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45973.439143750002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45973.439143750002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45973.439143750002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45973.439143750002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45973.439143750002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45973.439143750002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45973.439143750002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45973.439143750002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45973.439143750002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45973.439143750002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45973.439143750002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45973.439143750002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45973.439143750002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45973.439143750002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45973.439143750002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45973.439143750002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45973.439143750002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45973.439143750002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45973.439143750002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45973.439143750002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45973.439143750002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45973.439143750002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45973.439143750002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45973.439143750002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45973.439143750002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45973.439143750002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45973.439143750002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45973.439143750002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45973.439143750002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45973.439143750002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45973.439143750002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45973.439143750002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45973.439143750002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45973.439143750002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45973.439143750002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45973.439143750002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45973.439143750002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45973.439143750002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45973.439143750002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45973.439143750002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45973.439143750002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45973.439143750002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45973.439143750002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45973.439143750002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45973.439143750002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45973.439143750002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45973.439143750002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45973.439143750002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45973.439143750002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45973.439143750002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45973.439143750002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45973.439143750002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45973.439143750002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45973.439143750002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45973.439143750002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45973.439143750002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45973.439143750002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45973.439143750002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45973.439143750002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45973.439143750002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45973.439143750002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45973.439143750002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45973.439143750002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45973.439143750002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45973.439143750002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45973.439143750002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45973.439143750002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45973.439143750002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45973.439143750002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45973.439143750002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45973.439143750002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45973.439143750002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45973.439143750002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45973.439143750002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45973.439143750002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45973.439143750002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45973.439143750002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45973.439143750002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45973.439143750002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45973.439143750002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45973.439143750002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45973.439143750002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45973.439143750002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45973.439143750002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45973.439143750002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45973.439143750002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45973.439143750002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45973.439143750002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45973.439143750002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45973.439143750002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45973.439143750002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45973.439143750002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45973.439143750002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45973.439143750002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45973.439143750002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45973.439143750002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45973.439143750002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45973.439143750002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45973.439143750002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45973.439143750002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45973.439143750002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45973.439143750002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45973.439143750002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45973.439143750002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45973.439143750002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45973.439143750002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45973.439143750002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45973.439143750002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45973.439143750002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45973.439143750002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45973.439143750002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45973.439143750002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45973.439143750002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45973.439143750002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45973.439143750002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45973.439143750002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45973.439143750002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45973.439143750002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45973.439143750002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45973.439143750002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45973.439143750002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45973.439143750002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45973.439143750002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45973.439143750002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45973.439143750002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45973.439143750002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45973.439143750002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45973.439143750002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45973.439143750002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45973.439143750002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45973.439143750002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45973.439143750002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45973.439143750002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45973.439143750002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45973.439143750002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45973.439143750002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45973.439143750002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45973.439143750002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45973.439143750002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45973.439143750002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45973.439143750002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45973.439143750002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45973.439143750002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45973.439143750002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45973.439143750002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45973.439143750002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45973.439143750002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45973.439143750002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45973.439143750002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45973.439143750002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45973.439143750002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45973.439143750002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45973.439143750002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45973.439143750002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45973.439143750002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45973.439143750002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45973.439143750002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45973.439143750002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45973.439143750002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45973.439143750002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45973.439143750002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45973.439143750002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45973.439143750002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45973.439143750002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45973.439143750002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45973.439143750002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45973.439143750002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45973.439143750002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45973.439143750002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45973.439143750002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45973.439143750002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45973.439143750002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45973.439143750002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45973.439143750002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45973.439143750002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45973.439143750002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45973.439143750002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45973.439143750002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45973.439143750002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45973.439143750002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45973.439143750002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45973.439143750002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45973.439143750002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45973.439143750002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45973.439143750002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45973.439143750002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45973.439143750002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45973.439143750002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45973.439143750002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45973.439143750002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45973.439143750002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45973.439143750002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45973.439143750002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45973.439143750002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45973.439143750002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45973.439143750002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45973.439143750002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45973.439143750002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45973.439143750002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45973.439143750002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45973.439143750002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45973.439143750002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45973.439143750002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45973.439143750002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45973.439143750002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45973.439143750002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45973.439143750002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45973.439143750002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45973.439143750002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45973.439143750002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45973.439143750002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45973.439143750002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45973.439143750002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45973.439143750002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45973.439143750002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45973.439143750002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45973.439143750002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45973.439143750002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45973.439143750002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45973.439143750002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45973.439143750002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45973.439143750002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45973.439143750002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45973.439143750002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45973.439143750002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45973.439143750002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45973.439143750002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45973.439143750002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45973.439143750002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45973.439143750002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45973.439143750002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45973.439143750002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45973.439143750002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45973.439143750002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45973.439143750002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45973.439143750002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45973.439143750002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45973.439143750002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45973.439143750002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45973.439143750002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45973.439143750002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45973.439143750002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45973.439143750002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45973.439143750002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45973.439143750002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45973.439143750002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45973.439143750002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45973.439143750002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45973.439143750002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45973.439143750002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45973.439143750002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45973.439143750002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45973.439143750002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45973.439143750002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45973.439143750002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45973.439143750002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45973.439143750002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45973.439143750002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45973.439143750002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45973.439143750002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45973.439143750002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45973.439143750002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45973.439143750002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45973.439143750002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45973.439143750002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45973.439143750002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45973.439143750002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45973.439143750002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45973.439143750002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45973.439143750002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45973.439143750002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45973.439143750002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45973.439143750002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45973.439143750002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45973.439143750002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45973.439143750002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45973.439143750002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45973.439143750002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45973.439143750002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45973.439143750002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45973.439143750002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45973.439143750002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45973.439143750002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45973.439143750002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45973.439143750002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45973.439143750002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45973.439143750002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45973.439143750002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45973.439143750002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45973.439143750002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45973.439143750002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45973.439143750002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45973.439143750002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45973.439143750002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45973.439143750002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45973.439143750002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45973.439143750002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45973.439143750002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45973.439143750002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45973.439143750002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45973.439143750002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45973.439143750002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45973.439143750002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45973.439143750002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45973.439143750002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45973.439143750002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45973.439143750002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45973.439143750002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45973.439143750002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45973.439143750002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45973.439143750002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45973.439143750002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45973.439143750002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45973.439143750002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45973.439143750002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45973.439143750002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45973.439143750002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45973.439143750002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45973.439143750002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45973.439143750002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45973.439143750002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45973.439143750002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45973.439143750002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45973.439143750002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45973.439143750002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45973.439143750002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45973.439143750002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45973.439143750002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45973.439143750002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45973.439143750002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45973.439143750002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45973.439143750002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45973.439143750002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45973.439143981479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45973.439143981479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45973.439143981479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45973.439143981479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45973.439143981479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45973.439143981479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45973.439143981479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45973.439143981479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45973.439143981479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45973.439143981479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45973.439143981479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45973.439143981479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45973.439143981479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45973.439143981479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45973.439143981479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45973.439143981479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45973.439143981479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45973.439143981479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45973.439143981479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45973.439143981479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45973.439143981479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45973.439143981479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45973.439143981479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45973.439143981479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45973.439143981479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45973.439143981479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45973.439143981479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45973.439143981479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45973.439143981479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45973.439143981479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45973.439143981479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45973.439143981479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45973.439143981479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45973.439143981479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45973.439143981479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45973.439143981479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45973.439143981479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45973.439143981479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45973.439143981479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45973.439143981479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45973.439143981479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45973.439143981479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45973.439143981479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45973.439143981479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45973.439143981479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45973.439143981479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45973.439143981479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45973.439143981479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45973.439143981479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45973.439143981479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45973.439143981479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45973.439143981479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45973.439143981479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45973.439143981479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45973.439143981479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45973.439143981479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45973.439143981479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45973.439143981479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45973.439143981479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45973.439143981479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45973.439143981479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45973.439143981479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45973.439143981479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45973.439143981479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45973.439143981479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45973.439143981479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45973.439143981479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45973.439143981479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45973.439143981479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45973.439143981479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45973.439143981479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45973.439143981479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45973.439143981479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45973.439143981479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45973.439143981479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45973.439143981479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45973.439143981479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45973.439143981479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45973.439143981479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45973.439143981479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45973.439143981479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45973.439143981479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45973.439143981479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45973.439143981479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45973.439143981479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45973.439143981479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45973.439143981479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45973.439143981479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45973.439143981479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45973.439143981479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45973.439143981479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45973.439143981479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45973.439143981479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45973.439143981479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45973.439143981479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45973.439143981479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45973.439143981479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45973.439143981479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45973.439143981479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45973.439143981479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45973.439143981479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45973.439143981479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45973.439143981479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45973.439143981479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45973.439143981479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45973.439143981479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45973.439143981479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45973.439143981479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45973.439143981479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45973.439143981479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45973.439143981479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45973.439143981479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45973.439143981479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45973.439143981479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45973.439143981479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45973.439143981479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45973.439143981479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45973.439143981479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45973.439143981479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45973.439143981479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45973.439143981479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45973.439143981479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45973.439143981479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45973.439143981479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45973.439143981479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45973.439143981479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45973.439143981479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45973.439143981479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45973.439143981479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45973.439143981479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45973.439143981479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45973.439143981479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45973.439143981479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45973.439143981479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45973.439143981479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45973.439143981479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45973.439143981479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45973.439143981479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45973.439143981479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45973.439143981479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45973.439143981479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45973.439143981479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45973.439143981479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45973.439143981479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45973.439143981479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45973.439143981479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45973.439143981479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45973.439143981479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45973.439143981479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45973.439143981479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45973.439143981479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45973.439143981479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45973.439143981479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45973.439143981479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45973.439143981479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45973.439143981479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45973.439143981479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45973.439143981479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45973.439143981479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45973.439143981479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45973.439143981479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45973.439143981479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45973.439143981479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45973.439143981479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45973.439143981479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45973.439143981479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45973.439143981479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45973.439143981479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45973.439143981479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45973.439143981479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45973.439143981479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45973.439143981479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45973.439143981479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45973.439143981479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45973.439143981479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45973.439143981479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45973.439143981479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45973.439143981479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45973.439143981479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45973.439143981479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45973.439143981479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45973.439143981479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45973.439143981479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45973.439143981479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45973.439143981479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45973.439143981479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45973.439143981479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45973.439143981479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45973.439143981479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45973.439143981479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45973.439143981479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45973.439143981479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45973.439143981479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45973.439143981479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45973.439143981479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45973.439143981479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45973.439143981479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45973.439143981479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45973.439143981479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45973.439143981479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45973.439143981479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45973.439143981479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45973.439143981479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45973.439143981479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45973.439143981479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45973.439143981479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45973.439143981479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45973.439143981479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45973.439143981479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45973.439143981479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45973.439143981479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45973.439143981479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45973.439143981479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45973.439143981479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45973.439143981479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45973.439143981479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45973.439143981479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45973.439143981479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45973.439143981479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45973.439143981479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45973.439143981479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45973.439143981479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45973.439143981479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45973.439143981479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45973.439143981479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45973.439143981479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45973.439143981479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45973.439143981479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45973.439143981479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45973.439143981479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45973.439143981479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45973.439143981479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45973.439143981479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45973.439143981479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45973.439143981479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45973.439143981479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45973.439143981479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45973.439143981479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45973.439143981479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45973.439143981479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45973.439143981479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45973.439143981479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45973.439143981479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45973.439143981479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45973.439143981479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45973.439143981479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45973.439143981479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45973.439143981479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45973.439143981479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45973.439143981479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45973.439143981479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45973.439143981479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45973.439143981479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45973.439143981479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45973.439143981479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45973.439143981479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45973.439143981479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45973.439143981479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45973.439143981479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45973.439143981479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45973.439143981479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45973.439143981479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45973.439143981479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45973.439143981479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45973.439143981479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45973.439143981479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45973.439143981479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45973.439143981479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45973.439143981479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45973.439143981479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45973.439143981479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45973.439143981479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45973.439143981479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45973.439143981479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45973.439143981479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45973.439143981479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45973.439143981479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45973.439143981479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45973.439143981479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45973.439143981479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45973.439143981479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45973.439143981479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45973.439143981479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45973.439143981479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45973.439143981479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45973.439143981479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45973.439143981479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45973.439143981479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45973.439143981479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45973.439143981479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45973.439143981479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45973.439143981479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45973.439143981479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45973.439143981479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45973.439143981479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45973.439143981479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45973.439143981479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45973.439143981479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45973.439143981479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45973.439143981479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45973.439143981479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45973.439143981479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45973.439143981479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45973.439143981479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45973.439143981479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45973.439143981479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45973.439143981479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45973.439143981479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45973.439143981479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45973.439143981479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45973.439143981479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45973.439143981479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45973.439143981479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45973.439143981479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45973.439143981479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45973.439143981479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45973.439143981479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45973.439143981479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45973.439143981479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45973.439143981479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45973.439143981479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45973.439143981479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45973.439143981479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45973.439143981479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45973.439143981479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45973.439143981479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45973.439143981479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45973.439143981479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45973.439143981479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45973.439143981479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45973.439143981479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45973.439143981479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45973.439143981479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45973.439143981479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45973.439143981479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45973.439143981479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45973.439143981479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45973.439143981479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45973.439143981479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45973.439143981479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45973.439143981479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45973.439143981479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45973.439143981479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45973.439143981479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45973.439143981479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45973.439143981479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45973.439143981479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45973.439143981479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45973.439143981479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45973.439143981479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45973.439143981479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45973.439143981479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45973.439143981479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45973.439143981479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45973.439143981479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45973.439143981479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45973.439143981479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45973.439143981479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45973.439143981479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45973.439143981479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45973.439143981479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45973.439143981479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45973.439143981479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45973.439143981479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45973.439143981479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45973.439143981479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45973.439143981479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45973.439143981479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45973.439143981479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45973.439143981479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45973.439143981479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45973.439143981479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45973.439143981479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45973.439143981479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45973.439143981479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45973.439143981479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45973.439143981479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45973.439143981479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45973.439143981479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45973.439143981479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45973.439143981479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45973.439143981479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45973.439143981479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45973.439143981479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45973.439143981479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45973.439143981479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45973.439143981479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45973.439143981479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45973.439143981479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45973.439143981479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45973.439143981479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45973.439143981479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45973.439143981479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45973.439143981479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45973.439143981479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45973.439143981479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45973.439143981479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45973.439143981479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45973.439143981479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45973.439143981479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45973.439143981479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45973.439143981479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45973.439143981479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45973.439143981479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45973.439143981479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45973.439143981479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45973.439143981479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45973.439143981479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45973.439143981479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45973.439143981479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45973.439143981479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45973.439143981479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45973.439143981479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45973.439143981479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45973.439143981479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45973.439143981479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45973.439143981479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45973.439143981479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45973.439143981479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45973.439143981479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45973.439143981479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45973.439143981479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45973.439143981479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45973.439143981479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45973.439143981479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45973.439143981479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45973.439143981479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45973.439143981479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45973.439143981479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45973.439143981479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45973.439143981479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45973.439143981479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45973.439143981479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45973.439143981479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45973.439143981479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45973.439143981479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45973.439143981479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45973.439143981479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45973.439143981479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45973.439143981479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45973.439143981479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45973.439143981479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45973.439143981479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45973.439143981479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45973.439143981479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45973.439143981479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45973.439143981479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45973.439143981479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45973.439143981479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45973.439143981479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45973.439143981479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45973.439143981479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45973.439143981479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45973.439143981479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45973.439143981479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45973.439143981479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45973.439143981479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45973.439143981479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45973.439143981479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45973.439143981479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45973.439143981479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45973.439143981479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45973.439143981479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45973.439143981479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45973.439143981479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45973.439143981479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45973.439143981479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45973.439143981479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45973.439143981479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45973.439143981479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45973.439143981479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45973.439143981479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45973.439143981479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45973.439143981479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45973.439143981479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45973.439143981479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45973.439143981479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45973.439143981479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45973.439143981479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45973.439143981479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45973.439143981479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45973.439143981479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45973.439143981479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45973.439143981479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45973.439143981479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45973.439143981479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45973.439143981479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45973.439143981479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45973.439143981479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45973.439143981479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45973.439143981479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45973.439143981479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45973.439143981479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45973.439143981479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45973.439143981479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45973.439143981479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45973.439143981479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45973.439143981479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45973.439143981479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45973.439143981479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45973.439143981479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45973.439143981479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45973.439143981479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45973.439143981479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45973.439143981479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45973.439143981479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45973.439143981479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45973.439143981479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45973.439143981479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45973.439143981479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45973.439143981479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45973.439143981479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45973.439143981479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45973.439143981479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45973.439143981479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45973.439143981479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45973.439143981479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45973.439143981479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45973.439143981479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45973.439143981479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45973.439143981479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45973.439143981479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45973.439143981479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45973.439143981479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45973.439143981479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45973.439143981479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45973.439143981479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45973.439143981479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45973.439143981479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45973.439143981479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45973.439143981479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45973.439143981479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45973.439143981479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45973.439143981479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45973.439143981479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45973.439143981479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45973.439143981479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45973.439143981479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45973.439143981479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45973.439143981479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45973.439143981479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45973.439143981479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45973.439143981479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45973.439143981479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45973.439143981479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45973.439143981479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45973.439143981479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45973.439143981479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45973.439143981479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45973.439143981479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45973.439143981479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45973.439143981479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45973.439143981479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45973.439143981479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45973.439143981479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45973.439143981479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45973.439143981479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45973.439143981479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45973.439143981479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45973.439143981479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45973.439143981479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45973.439143981479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45973.439143981479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45973.439143981479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45973.439143981479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45973.439143981479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45973.439143981479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45973.439143981479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45973.439143981479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45973.439143981479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45973.439143981479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45973.439143981479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45973.439143981479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45973.439143981479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45973.439143981479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45973.439143981479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45973.439143981479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45973.439143981479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45973.439143981479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45973.439143981479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45973.439143981479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45973.439143981479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45973.439143981479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45973.439143981479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45973.439143981479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45973.439143981479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45973.439143981479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45973.439143981479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45973.439143981479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45973.439143981479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45973.439143981479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45973.439143981479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45973.439143981479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45973.439143981479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45973.439143981479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45973.439143981479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45973.439143981479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45973.439143981479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45973.439143981479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45973.439143981479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45973.439143981479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45973.439143981479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45973.439143981479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45973.439143981479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45973.439143981479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45973.439143981479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45973.439143981479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45973.439143981479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45973.439143981479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45973.439143981479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45973.439143981479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45973.439143981479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45973.439143981479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45973.439143981479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45973.439143981479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45973.439143981479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45973.439143981479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45973.439143981479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45973.439143981479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45973.439143981479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45973.439143981479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45973.439143981479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45973.439143981479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45973.439143981479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45973.439143981479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45973.439143981479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45973.439143981479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45973.439143981479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45973.439143981479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45973.439143981479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45973.439143981479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45973.439143981479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45973.439143981479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45973.439143981479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45973.439143981479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45973.439143981479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45973.439143981479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45973.439143981479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45973.439143981479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45973.439143981479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45973.439143981479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45973.439143981479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45973.439143981479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45973.439143981479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45973.439143981479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45973.439143981479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45973.439143981479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45973.439143981479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45973.439143981479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45973.439143981479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45973.439143981479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45973.439143981479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45973.439143981479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45973.439143981479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45973.439143981479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45973.439143981479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45973.439143981479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45973.439143981479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45973.439143981479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45973.439143981479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45973.439143981479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45973.439143981479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45973.439143981479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45973.439143981479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45973.439143981479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45973.439143981479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45973.439143981479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45973.439143981479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45973.439143981479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45973.439143981479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45973.439143981479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45973.439143981479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45973.439143981479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45973.439143981479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45973.439143981479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45973.439143981479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45973.439143981479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45973.439143981479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45973.439143981479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45973.439143981479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45973.439143981479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45973.439143981479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45973.439143981479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45973.439143981479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45973.439143981479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45973.439143981479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E20" sqref="E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269.95842615740548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0.10719907407474238</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6.2881944446417037E-2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4.6967592592409346E-2</v>
      </c>
      <c r="H5" s="96">
        <v>45973.383969907409</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37297</v>
      </c>
      <c r="E6" s="95" t="s">
        <v>39021</v>
      </c>
      <c r="F6" s="96">
        <v>45973.408553240741</v>
      </c>
      <c r="G6" s="97">
        <f ca="1">IFERROR(NOW()-F6,"")</f>
        <v>3.0590277776354924E-2</v>
      </c>
      <c r="H6" s="96">
        <v>45973.402673611112</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45973.439143518517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45973.439143518517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45973.439143518517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45973.439143518517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45973.439143518517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45973.439143518517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45973.439143518517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45973.439143518517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45973.439143518517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45973.439143518517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45973.439143518517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45973.439143518517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67"/>
      <c r="E19" s="95"/>
      <c r="F19" s="96"/>
      <c r="G19" s="97">
        <f ca="1">IFERROR(NOW()-F19,"")</f>
        <v>45973.439143518517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45973.439143518517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45973.439143518517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167"/>
      <c r="E22" s="95"/>
      <c r="F22" s="96"/>
      <c r="G22" s="97">
        <f ca="1">IFERROR(NOW()-F22,"")</f>
        <v>45973.439143518517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45973.439143518517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45973.439143518517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45973.439143518517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45973.439143518517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45973.439143518517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45973.439143518517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45973.439143518517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45973.439143518517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45973.439143518517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45973.439143518517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45973.439143518517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45973.439143518517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45973.439143518517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45973.439143518517</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45973.439143518517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45973.439143518517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45973.439143518517</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45973.439143518517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45973.439143518517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45973.439143518517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45973.439143518517</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81.607083564813365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47.25026643518504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G25" ca="1" si="1">IFERROR(NOW()-F4,"")</f>
        <v>24.778032638889272</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5"/>
      <c r="G6" s="126">
        <f t="shared" ca="1" si="1"/>
        <v>45973.439143750002</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45973.439143750002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45973.439143750002</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45973.439143750002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45973.439143750002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45973.439143750002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45973.439143750002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45973.439143750002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45973.439143750002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45973.439143750002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45973.439143750002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45973.439143750002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45973.439143750002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45973.439143750002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45973.439143750002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45973.439143750002</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45973.439143750002</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45973.439143750002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45973.439143750002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45973.439143750002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45973.439143750002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45973.439143750002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45973.439143750002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45973.439143750002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45973.439143750002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45973.439143750002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45973.439143750002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45973.439143750002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45973.439143750002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45973.439143750002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45973.439143750002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45973.439143750002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45973.439143750002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45973.439143750002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45973.439143750002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45973.439143750002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45973.439143750002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45973.439143750002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45973.439143750002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45973.439143750002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45973.439143750002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45973.439143750002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45973.439143750002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45973.439143750002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45973.439143750002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45973.439143750002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45973.439143750002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45973.439143750002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45973.439143750002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45973.439143750002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45973.439143750002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45973.439143750002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45973.439143750002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45973.439143750002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45973.439143750002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45973.439143750002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45973.439143750002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45973.439143750002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45973.439143750002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45973.439143750002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45973.439143750002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45973.439143750002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45973.439143750002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45973.439143750002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45973.439143750002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45973.439143750002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45973.439143750002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45973.439143750002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45973.439143750002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45973.439143750002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45973.439143750002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45973.439143750002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45973.439143750002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45973.439143750002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45973.439143750002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45973.439143750002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45973.439143750002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45973.439143750002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45973.439143750002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45973.439143750002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45973.439143750002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45973.439143750002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45973.439143750002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45973.439143750002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45973.439143750002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45973.439143750002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45973.439143750002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45973.439143750002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45973.439143750002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45973.439143750002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45973.439143750002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45973.439143750002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45973.439143750002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45973.439143750002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45973.439143750002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45973.439143750002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45973.439143750002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45973.439143750002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45973.439143750002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45973.439143750002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45973.439143750002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45973.439143750002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45973.439143750002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45973.439143750002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45973.439143750002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45973.439143750002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45973.439143750002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45973.439143750002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45973.439143750002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45973.439143750002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45973.439143750002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45973.439143750002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45973.439143750002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45973.439143750002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45973.439143750002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45973.439143750002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45973.439143750002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45973.439143750002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45973.439143750002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45973.439143750002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45973.439143750002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45973.439143750002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45973.439143750002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45973.439143750002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45973.439143750002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45973.439143750002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45973.439143750002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45973.439143750002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45973.439143750002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45973.439143750002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45973.439143750002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45973.439143750002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45973.439143750002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45973.439143750002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45973.439143750002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45973.439143750002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45973.439143750002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45973.439143750002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45973.439143750002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45973.439143750002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45973.439143750002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45973.439143750002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45973.439143750002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45973.439143750002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45973.439143750002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45973.439143750002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45973.439143750002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45973.439143750002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45973.439143750002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45973.439143750002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45973.439143750002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45973.439143750002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45973.439143750002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45973.439143750002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45973.439143750002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45973.439143750002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45973.439143750002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45973.439143750002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45973.439143750002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45973.439143750002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45973.439143750002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45973.439143750002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45973.439143750002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45973.439143750002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45973.439143750002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45973.439143750002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45973.439143750002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45973.439143750002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45973.439143750002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45973.439143750002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45973.439143750002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45973.439143750002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45973.439143750002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45973.439143750002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45973.439143750002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45973.439143750002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45973.439143750002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45973.439143750002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45973.439143750002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45973.439143750002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45973.439143750002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45973.439143750002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45973.439143750002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45973.439143750002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45973.439143750002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45973.439143750002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45973.439143750002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45973.439143750002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45973.439143750002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45973.439143750002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45973.439143750002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45973.439143750002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45973.439143750002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45973.439143750002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45973.439143750002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45973.439143750002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45973.439143750002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45973.439143750002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45973.439143750002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45973.439143750002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45973.439143750002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45973.439143750002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45973.439143750002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45973.439143750002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45973.439143750002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45973.439143750002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45973.439143750002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45973.439143750002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45973.439143750002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45973.439143750002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45973.439143750002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45973.439143750002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45973.439143750002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45973.439143750002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45973.439143750002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45973.439143750002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45973.439143750002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45973.439143750002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45973.439143750002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45973.439143750002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45973.439143750002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45973.439143750002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45973.439143750002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45973.439143750002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45973.439143750002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45973.439143750002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45973.439143750002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45973.439143750002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45973.439143750002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45973.439143750002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45973.439143750002</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2" ca="1" si="0">IFERROR(NOW()-F2,"-")</f>
        <v>0.1078935185141745</v>
      </c>
      <c r="H2" s="143">
        <v>45973.190428240741</v>
      </c>
      <c r="I2" s="141" t="str">
        <f>IFERROR(VLOOKUP(D2,DB!A:F,6,0),"")</f>
        <v>SCECO</v>
      </c>
      <c r="J2" s="141" t="str">
        <f>IFERROR(VLOOKUP(D2,DB!A:G,7,0),"")</f>
        <v>Good</v>
      </c>
      <c r="K2" s="144" t="s">
        <v>39132</v>
      </c>
      <c r="L2" s="145" t="str">
        <f>IFERROR(VLOOKUP(D2,DB!A:I,9,0),"")</f>
        <v>Latis</v>
      </c>
    </row>
    <row r="3" spans="1:16382" ht="31.5" customHeight="1">
      <c r="A3" s="140" t="s">
        <v>39133</v>
      </c>
      <c r="B3" s="141" t="str">
        <f>IFERROR(VLOOKUP(D3,DB!A:K,11,0),"")</f>
        <v>R6</v>
      </c>
      <c r="C3" s="142">
        <v>1</v>
      </c>
      <c r="D3" s="141" t="s">
        <v>35088</v>
      </c>
      <c r="E3" s="124" t="s">
        <v>39021</v>
      </c>
      <c r="F3" s="157">
        <v>45973.402418981481</v>
      </c>
      <c r="G3" s="105">
        <f t="shared" ca="1" si="0"/>
        <v>3.6724537036207039E-2</v>
      </c>
      <c r="H3" s="143">
        <v>45973.39471064815</v>
      </c>
      <c r="I3" s="141" t="str">
        <f>IFERROR(VLOOKUP(D3,DB!A:F,6,0),"")</f>
        <v>SCECO</v>
      </c>
      <c r="J3" s="141" t="str">
        <f>IFERROR(VLOOKUP(D3,DB!A:G,7,0),"")</f>
        <v>Vandalized</v>
      </c>
      <c r="K3" s="144" t="s">
        <v>39134</v>
      </c>
      <c r="L3" s="145" t="str">
        <f>IFERROR(VLOOKUP(D3,DB!A:I,9,0),"")</f>
        <v>Latis</v>
      </c>
    </row>
    <row r="4" spans="1:16382" ht="31.5" customHeight="1">
      <c r="A4" s="140"/>
      <c r="B4" s="141" t="str">
        <f>IFERROR(VLOOKUP(D4,DB!A:K,11,0),"")</f>
        <v/>
      </c>
      <c r="C4" s="142"/>
      <c r="D4" s="164"/>
      <c r="E4" s="124"/>
      <c r="F4" s="143"/>
      <c r="G4" s="105">
        <f t="shared" ca="1" si="0"/>
        <v>45973.439143518517</v>
      </c>
      <c r="H4" s="143"/>
      <c r="I4" s="141" t="str">
        <f>IFERROR(VLOOKUP(D4,DB!A:F,6,0),"")</f>
        <v/>
      </c>
      <c r="J4" s="141" t="str">
        <f>IFERROR(VLOOKUP(D4,DB!A:G,7,0),"")</f>
        <v/>
      </c>
      <c r="K4" s="144" t="s">
        <v>39135</v>
      </c>
      <c r="L4" s="145" t="str">
        <f>IFERROR(VLOOKUP(D4,DB!A:I,9,0),"")</f>
        <v/>
      </c>
    </row>
    <row r="5" spans="1:16382" ht="31.5" customHeight="1">
      <c r="A5" s="140"/>
      <c r="B5" s="141" t="str">
        <f>IFERROR(VLOOKUP(D5,DB!A:K,11,0),"")</f>
        <v/>
      </c>
      <c r="C5" s="142"/>
      <c r="D5" s="61"/>
      <c r="E5" s="124"/>
      <c r="F5" s="143"/>
      <c r="G5" s="105">
        <f t="shared" ca="1" si="0"/>
        <v>45973.439143518517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45973.439143518517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45973.439143518517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45973.439143518517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45973.439143518517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45973.439143518517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45973.439143518517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45973.439143518517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45973.439143518517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45973.439143518517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45973.439143518517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45973.439143518517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45973.439143518517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45973.439143518517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45973.439143518517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45973.439143518517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45973.439143518517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45973.439143518517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45973.439143518517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45973.439143518517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45973.439143518517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45973.439143518517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45973.439143518517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45973.439143518517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45973.439143518517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45973.439143518517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45973.439143518517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45973.439143518517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45973.439143518517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45973.439143518517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45973.439143518517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45973.439143518517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45973.439143518517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45973.439143518517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45973.439143518517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45973.439143518517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45973.439143518517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45973.439143518517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45973.439143518517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45973.439143518517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45973.439143518517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45973.439143518517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45973.439143518517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45973.439143518517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45973.439143518517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45973.439143518517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45973.439143518517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45973.439143518517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45973.439143518517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45973.439143518517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45973.439143518517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45973.439143518517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45973.439143518517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45973.439143518517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45973.439143518517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45973.439143518517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45973.439143518517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45973.439143518517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45973.439143518517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45973.439143518517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45973.439143518517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45973.439143518517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45973.439143518517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45973.439143518517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45973.439143518517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45973.439143518517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45973.439143518517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45973.439143518517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45973.439143518517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45973.439143518517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45973.439143518517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45973.439143518517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45973.439143518517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45973.439143518517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45973.439143518517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45973.439143518517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45973.439143518517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45973.439143518517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45973.439143518517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45973.439143518517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45973.439143518517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45973.439143518517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45973.439143518517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45973.439143518517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45973.439143518517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45973.439143518517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45973.439143518517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45973.439143518517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45973.439143518517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45973.439143518517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45973.439143518517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45973.439143518517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45973.439143518517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45973.439143518517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45973.439143518517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45973.439143518517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45973.439143518517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45973.439143518517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45973.439143518517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45973.439143518517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45973.439143518517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45973.439143518517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45973.439143518517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45973.439143518517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45973.439143518517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45973.439143518517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45973.439143518517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45973.439143518517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45973.439143518517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45973.439143518517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45973.439143518517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45973.439143518517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45973.439143518517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45973.439143518517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45973.439143518517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45973.439143518517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45973.439143518517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45973.439143518517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45973.439143518517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45973.439143518517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45973.439143518517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45973.439143518517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45973.439143518517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45973.439143518517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45973.439143518517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45973.439143518517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45973.439143518517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45973.439143518517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45973.439143518517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45973.439143518517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45973.439143518517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45973.439143518517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45973.439143518517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45973.439143518517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45973.439143518517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45973.439143518517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45973.439143518517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45973.439143518517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45973.439143518517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45973.439143518517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45973.439143518517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45973.439143518517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45973.439143518517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45973.439143518517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45973.439143518517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45973.439143518517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45973.439143518517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45973.439143518517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45973.439143518517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45973.439143518517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45973.439143518517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45973.439143518517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45973.439143518517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45973.439143518517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45973.439143518517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45973.439143518517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