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608" documentId="120_S{2AC9BD13-BADA-5192-A53E-5A8FF88502F6}" xr6:coauthVersionLast="47" xr6:coauthVersionMax="47" xr10:uidLastSave="{466A0260-B565-4511-817D-B5D0CEE81AD9}"/>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5"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L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<sst xmlns="http://schemas.openxmlformats.org/spreadsheetml/2006/main" count="180289" uniqueCount="39127">
  <si>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</si>
  <si>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</si>
  <si>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</si>
  <si>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</si>
  <si>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</si>
  <si>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</si>
  <si>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</si>
  <si>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</si>
  <si>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</si>
  <si>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</si>
  <si>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</si>
  <si>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</si>
  <si>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</si>
  <si>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</si>
  <si>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</si>
  <si>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</si>
  <si>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</si>
  <si>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</si>
  <si>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</si>
  <si>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</si>
  <si>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</si>
  <si>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</si>
  <si>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</si>
  <si>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</si>
  <si>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</si>
  <si>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</si>
  <si>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</si>
  <si>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</si>
  <si>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</si>
  <si>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</si>
  <si>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</si>
  <si>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</si>
  <si>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</si>
  <si>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</si>
  <si>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</si>
  <si>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</si>
  <si>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</si>
  <si>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</si>
  <si>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</si>
  <si>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</si>
  <si>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</si>
  <si>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</si>
  <si>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</si>
  <si>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</si>
  <si>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</si>
  <si>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</si>
  <si>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</si>
  <si>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</si>
  <si>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</si>
  <si>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</si>
  <si>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</si>
  <si>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</si>
  <si>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</si>
  <si>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</si>
  <si>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</si>
  <si>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</si>
  <si>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</si>
  <si>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</si>
  <si>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</si>
  <si>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</si>
  <si>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</si>
  <si>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</si>
  <si>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</si>
  <si>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</si>
  <si>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</si>
  <si>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</si>
  <si>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</si>
  <si>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</si>
  <si>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</si>
  <si>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</si>
  <si>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</si>
  <si>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</si>
  <si>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</si>
  <si>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</si>
  <si>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</si>
  <si>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</si>
  <si>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</si>
  <si>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</si>
  <si>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</si>
  <si>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</si>
  <si>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</si>
  <si>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</si>
  <si>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</si>
  <si>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</si>
  <si>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</si>
  <si>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</si>
  <si>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</si>
  <si>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</si>
  <si>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</si>
  <si>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</si>
  <si>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</si>
  <si>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</si>
  <si>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</si>
  <si>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</si>
  <si>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</si>
  <si>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</si>
  <si>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</si>
  <si>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</si>
  <si>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</si>
  <si>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</si>
  <si>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</si>
  <si>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</si>
  <si>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</si>
  <si>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</si>
  <si>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</si>
  <si>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</si>
  <si>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</si>
  <si>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</si>
  <si>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</si>
  <si>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</si>
  <si>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</si>
  <si>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</si>
  <si>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</si>
  <si>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</si>
  <si>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</si>
  <si>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</si>
  <si>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</si>
  <si>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</si>
  <si>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</si>
  <si>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</si>
  <si>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</si>
  <si>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</si>
  <si>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</si>
  <si>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</si>
  <si>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</si>
  <si>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</si>
  <si>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</si>
  <si>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</si>
  <si>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</si>
  <si>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</si>
  <si>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</si>
  <si>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</si>
  <si>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</si>
  <si>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</si>
  <si>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</si>
  <si>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</si>
  <si>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</si>
  <si>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</si>
  <si>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</si>
  <si>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</si>
  <si>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</si>
  <si>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</si>
  <si>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</si>
  <si>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</si>
  <si>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</si>
  <si>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</si>
  <si>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</si>
  <si>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</si>
  <si>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</si>
  <si>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</si>
  <si>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</si>
  <si>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</si>
  <si>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</si>
  <si>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</si>
  <si>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</si>
  <si>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</si>
  <si>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</si>
  <si>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</si>
  <si>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</si>
  <si>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</si>
  <si>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</si>
  <si>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</si>
  <si>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</si>
  <si>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</si>
  <si>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</si>
  <si>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</si>
  <si>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</si>
  <si>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</si>
  <si>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</si>
  <si>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</si>
  <si>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</si>
  <si>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</si>
  <si>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</si>
  <si>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</si>
  <si>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</si>
  <si>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</si>
  <si>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</si>
  <si>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</si>
  <si>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</si>
  <si>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</si>
  <si>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</si>
  <si>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</si>
  <si>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</si>
  <si>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</si>
  <si>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</si>
  <si>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</si>
  <si>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</si>
  <si>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</si>
  <si>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</si>
  <si>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</si>
  <si>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</si>
  <si>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</si>
  <si>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</si>
  <si>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</si>
  <si>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</si>
  <si>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</si>
  <si>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</si>
  <si>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</si>
  <si>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</si>
  <si>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</si>
  <si>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</si>
  <si>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</si>
  <si>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</si>
  <si>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</si>
  <si>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</si>
  <si>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</si>
  <si>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</si>
  <si>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</si>
  <si>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</si>
  <si>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</si>
  <si>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</si>
  <si>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</si>
  <si>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</si>
  <si>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</si>
  <si>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</si>
  <si>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</si>
  <si>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</si>
  <si>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</si>
  <si>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</si>
  <si>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</si>
  <si>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</si>
  <si>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</si>
  <si>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</si>
  <si>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</si>
  <si>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</si>
  <si>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</si>
  <si>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</si>
  <si>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</si>
  <si>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</si>
  <si>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</si>
  <si>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</si>
  <si>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</si>
  <si>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</si>
  <si>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</si>
  <si>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</si>
  <si>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</si>
  <si>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</si>
  <si>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</si>
  <si>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</si>
  <si>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</si>
  <si>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</si>
  <si>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</si>
  <si>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</si>
  <si>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</si>
  <si>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</si>
  <si>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</si>
  <si>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</si>
  <si>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</si>
  <si>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</si>
  <si>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</si>
  <si>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</si>
  <si>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</si>
  <si>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</si>
  <si>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</si>
  <si>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</si>
  <si>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</si>
  <si>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</si>
  <si>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</si>
  <si>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</si>
  <si>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</si>
  <si>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</si>
  <si>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</si>
  <si>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</si>
  <si>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</si>
  <si>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</si>
  <si>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</si>
  <si>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</si>
  <si>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</si>
  <si>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</si>
  <si>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</si>
  <si>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</si>
  <si>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</si>
  <si>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</si>
  <si>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</si>
  <si>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</si>
  <si>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</si>
  <si>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</si>
  <si>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</si>
  <si>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</si>
  <si>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</si>
  <si>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</si>
  <si>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</si>
  <si>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</si>
  <si>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</si>
  <si>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</si>
  <si>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</si>
  <si>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</si>
  <si>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</si>
  <si>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</si>
  <si>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</si>
  <si>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</si>
  <si>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</si>
  <si>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</si>
  <si>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</si>
  <si>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</si>
  <si>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</si>
  <si>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</si>
  <si>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</si>
  <si>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</si>
  <si>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</si>
  <si>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</si>
  <si>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</si>
  <si>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</si>
  <si>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</si>
  <si>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</si>
  <si>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</si>
  <si>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</si>
  <si>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</si>
  <si>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</si>
  <si>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</si>
  <si>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</si>
  <si>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</si>
  <si>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</si>
  <si>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</si>
  <si>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</si>
  <si>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</si>
  <si>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</si>
  <si>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</si>
  <si>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</si>
  <si>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</si>
  <si>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</si>
  <si>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</si>
  <si>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</si>
  <si>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</si>
  <si>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</si>
  <si>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</si>
  <si>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</si>
  <si>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</si>
  <si>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</si>
  <si>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</si>
  <si>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</si>
  <si>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</si>
  <si>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</si>
  <si>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</si>
  <si>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</si>
  <si>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</si>
  <si>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</si>
  <si>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</si>
  <si>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</si>
  <si>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</si>
  <si>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</si>
  <si>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</si>
  <si>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</si>
  <si>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</si>
  <si>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</si>
  <si>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</si>
  <si>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</si>
  <si>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</si>
  <si>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</si>
  <si>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</si>
  <si>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</si>
  <si>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</si>
  <si>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</si>
  <si>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</si>
  <si>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</si>
  <si>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</si>
  <si>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</si>
  <si>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</si>
  <si>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</si>
  <si>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</si>
  <si>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</si>
  <si>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</si>
  <si>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</si>
  <si>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</si>
  <si>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</si>
  <si>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</si>
  <si>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</si>
  <si>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</si>
  <si>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</si>
  <si>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</si>
  <si>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</si>
  <si>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</si>
  <si>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</si>
  <si>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</si>
  <si>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</si>
  <si>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</si>
  <si>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</si>
  <si>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</si>
  <si>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</si>
  <si>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</si>
  <si>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</si>
  <si>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</si>
  <si>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</si>
  <si>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</si>
  <si>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</si>
  <si>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</si>
  <si>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</si>
  <si>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</si>
  <si>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</si>
  <si>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</si>
  <si>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</si>
  <si>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</si>
  <si>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</si>
  <si>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</si>
  <si>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</si>
  <si>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</si>
  <si>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</si>
  <si>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</si>
  <si>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</si>
  <si>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</si>
  <si>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</si>
  <si>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</si>
  <si>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</si>
  <si>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</si>
  <si>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</si>
  <si>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</si>
  <si>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</si>
  <si>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</si>
  <si>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</si>
  <si>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</si>
  <si>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</si>
  <si>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</si>
  <si>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</si>
  <si>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</si>
  <si>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</si>
  <si>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</si>
  <si>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</si>
  <si>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</si>
  <si>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</si>
  <si>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</si>
  <si>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</si>
  <si>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</si>
  <si>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</si>
  <si>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</si>
  <si>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</si>
  <si>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</si>
  <si>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</si>
  <si>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</si>
  <si>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</si>
  <si>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</si>
  <si>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</si>
  <si>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</si>
  <si>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</si>
  <si>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</si>
  <si>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</si>
  <si>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</si>
  <si>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</si>
  <si>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</si>
  <si>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</si>
  <si>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</si>
  <si>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</si>
  <si>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</si>
  <si>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</si>
  <si>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</si>
  <si>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</si>
  <si>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</si>
  <si>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</si>
  <si>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</si>
  <si>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</si>
  <si>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</si>
  <si>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</si>
  <si>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</si>
  <si>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</si>
  <si>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</si>
  <si>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</si>
  <si>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</si>
  <si>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</si>
  <si>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</si>
  <si>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</si>
  <si>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</si>
  <si>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</si>
  <si>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</si>
  <si>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</si>
  <si>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</si>
  <si>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</si>
  <si>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</si>
  <si>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</si>
  <si>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</si>
  <si>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</si>
  <si>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</si>
  <si>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</si>
  <si>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</si>
  <si>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</si>
  <si>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</si>
  <si>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</si>
  <si>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</si>
  <si>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</si>
  <si>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</si>
  <si>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</si>
  <si>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</si>
  <si>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</si>
  <si>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</si>
  <si>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</si>
  <si>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</si>
  <si>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</si>
  <si>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</si>
  <si>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</si>
  <si>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</si>
  <si>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</si>
  <si>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</si>
  <si>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</si>
  <si>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</si>
  <si>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</si>
  <si>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</si>
  <si>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</si>
  <si>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</si>
  <si>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</si>
  <si>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</si>
  <si>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</si>
  <si>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</si>
  <si>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</si>
  <si>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</si>
  <si>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</si>
  <si>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</si>
  <si>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</si>
  <si>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</si>
  <si>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</si>
  <si>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</si>
  <si>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</si>
  <si>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</si>
  <si>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</si>
  <si>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</si>
  <si>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</si>
  <si>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</si>
  <si>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</si>
  <si>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</si>
  <si>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</si>
  <si>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</si>
  <si>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</si>
  <si>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</si>
  <si>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</si>
  <si>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</si>
  <si>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</si>
  <si>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</si>
  <si>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</si>
  <si>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</si>
  <si>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</si>
  <si>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</si>
  <si>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</si>
  <si>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</si>
  <si>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</si>
  <si>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</si>
  <si>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</si>
  <si>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</si>
  <si>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</si>
  <si>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</si>
  <si>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</si>
  <si>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</si>
  <si>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</si>
  <si>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</si>
  <si>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</si>
  <si>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</si>
  <si>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</si>
  <si>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</si>
  <si>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</si>
  <si>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</si>
  <si>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</si>
  <si>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</si>
  <si>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</si>
  <si>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</si>
  <si>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</si>
  <si>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</si>
  <si>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</si>
  <si>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</si>
  <si>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</si>
  <si>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</si>
  <si>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</si>
  <si>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</si>
  <si>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</si>
  <si>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</si>
  <si>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</si>
  <si>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</si>
  <si>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</si>
  <si>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</si>
  <si>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</si>
  <si>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</si>
  <si>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</si>
  <si>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</si>
  <si>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</si>
  <si>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</si>
  <si>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</si>
  <si>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</si>
  <si>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</si>
  <si>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</si>
  <si>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</si>
  <si>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</si>
  <si>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</si>
  <si>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</si>
  <si>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</si>
  <si>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</si>
  <si>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</si>
  <si>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</si>
  <si>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</si>
  <si>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</si>
  <si>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</si>
  <si>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</si>
  <si>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</si>
  <si>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</si>
  <si>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</si>
  <si>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</si>
  <si>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</si>
  <si>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</si>
  <si>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</si>
  <si>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</si>
  <si>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</si>
  <si>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</si>
  <si>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</si>
  <si>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</si>
  <si>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</si>
  <si>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</si>
  <si>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</si>
  <si>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</si>
  <si>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</si>
  <si>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</si>
  <si>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</si>
  <si>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</si>
  <si>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</si>
  <si>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</si>
  <si>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</si>
  <si>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</si>
  <si>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</si>
  <si>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</si>
  <si>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</si>
  <si>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</si>
  <si>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</si>
  <si>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</si>
  <si>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</si>
  <si>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</si>
  <si>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</si>
  <si>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</si>
  <si>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</si>
  <si>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</si>
  <si>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</si>
  <si>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</si>
  <si>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</si>
  <si>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</si>
  <si>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</si>
  <si>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</si>
  <si>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</si>
  <si>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</si>
  <si>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</si>
  <si>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</si>
  <si>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</si>
  <si>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</si>
  <si>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</si>
  <si>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</si>
  <si>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</si>
  <si>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</si>
  <si>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</si>
  <si>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</si>
  <si>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</si>
  <si>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</si>
  <si>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</si>
  <si>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</si>
  <si>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</si>
  <si>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</si>
  <si>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</si>
  <si>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</si>
  <si>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</si>
  <si>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</si>
  <si>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</si>
  <si>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</si>
  <si>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</si>
  <si>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</si>
  <si>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</si>
  <si>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</si>
  <si>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</si>
  <si>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</si>
  <si>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</si>
  <si>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</si>
  <si>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</si>
  <si>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</si>
  <si>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</si>
  <si>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</si>
  <si>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</si>
  <si>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</si>
  <si>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</si>
  <si>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</si>
  <si>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</si>
  <si>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</si>
  <si>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</si>
  <si>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</si>
  <si>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</si>
  <si>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</si>
  <si>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</si>
  <si>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</si>
  <si>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</si>
  <si>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</si>
  <si>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</si>
  <si>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</si>
  <si>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</si>
  <si>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</si>
  <si>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</si>
  <si>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</si>
  <si>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</si>
  <si>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</si>
  <si>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</si>
  <si>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</si>
  <si>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</si>
  <si>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</si>
  <si>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</si>
  <si>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</si>
  <si>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</si>
  <si>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</si>
  <si>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</si>
  <si>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</si>
  <si>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</si>
  <si>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</si>
  <si>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</si>
  <si>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</si>
  <si>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</si>
  <si>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</si>
  <si>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</si>
  <si>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</si>
  <si>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</si>
  <si>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</si>
  <si>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</si>
  <si>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</si>
  <si>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</si>
  <si>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</si>
  <si>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</si>
  <si>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</si>
  <si>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</si>
  <si>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</si>
  <si>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</si>
  <si>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</si>
  <si>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</si>
  <si>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</si>
  <si>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</si>
  <si>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</si>
  <si>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</si>
  <si>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</si>
  <si>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</si>
  <si>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</si>
  <si>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</si>
  <si>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</si>
  <si>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</si>
  <si>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</si>
  <si>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</si>
  <si>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</si>
  <si>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</si>
  <si>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</si>
  <si>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</si>
  <si>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</si>
  <si>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</si>
  <si>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</si>
  <si>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</si>
  <si>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</si>
  <si>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</si>
  <si>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</si>
  <si>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</si>
  <si>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</si>
  <si>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</si>
  <si>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</si>
  <si>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</si>
  <si>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</si>
  <si>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</si>
  <si>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</si>
  <si>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</si>
  <si>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</si>
  <si>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</si>
  <si>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</si>
  <si>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</si>
  <si>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</si>
  <si>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</si>
  <si>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</si>
  <si>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</si>
  <si>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</si>
  <si>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</si>
  <si>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</si>
  <si>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</si>
  <si>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</si>
  <si>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</si>
  <si>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</si>
  <si>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</si>
  <si>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</si>
  <si>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</si>
  <si>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</si>
  <si>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</si>
  <si>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</si>
  <si>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</si>
  <si>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</si>
  <si>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</si>
  <si>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</si>
  <si>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</si>
  <si>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</si>
  <si>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</si>
  <si>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</si>
  <si>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</si>
  <si>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</si>
  <si>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</si>
  <si>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</si>
  <si>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</si>
  <si>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</si>
  <si>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</si>
  <si>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</si>
  <si>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</si>
  <si>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</si>
  <si>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</si>
  <si>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</si>
  <si>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</si>
  <si>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</si>
  <si>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</si>
  <si>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</si>
  <si>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</si>
  <si>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</si>
  <si>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</si>
  <si>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</si>
  <si>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</si>
  <si>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</si>
  <si>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</si>
  <si>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</si>
  <si>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</si>
  <si>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</si>
  <si>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</si>
  <si>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</si>
  <si>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</si>
  <si>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</si>
  <si>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</si>
  <si>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</si>
  <si>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</si>
  <si>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</si>
  <si>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</si>
  <si>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</si>
  <si>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</si>
  <si>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</si>
  <si>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</si>
  <si>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</si>
  <si>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</si>
  <si>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</si>
  <si>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</si>
  <si>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</si>
  <si>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</si>
  <si>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</si>
  <si>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</si>
  <si>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</si>
  <si>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</si>
  <si>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</si>
  <si>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</si>
  <si>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</si>
  <si>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</si>
  <si>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</si>
  <si>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</si>
  <si>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</si>
  <si>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</si>
  <si>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</si>
  <si>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</si>
  <si>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</si>
  <si>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</si>
  <si>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</si>
  <si>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</si>
  <si>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</si>
  <si>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</si>
  <si>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</si>
  <si>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</si>
  <si>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</si>
  <si>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</si>
  <si>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</si>
  <si>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</si>
  <si>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</si>
  <si>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</si>
  <si>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</si>
  <si>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</si>
  <si>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</si>
  <si>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</si>
  <si>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</si>
  <si>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</si>
  <si>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</si>
  <si>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</si>
  <si>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</si>
  <si>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</si>
  <si>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</si>
  <si>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</si>
  <si>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</si>
  <si>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</si>
  <si>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</si>
  <si>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</si>
  <si>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</si>
  <si>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</si>
  <si>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</si>
  <si>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</si>
  <si>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</si>
  <si>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</si>
  <si>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</si>
  <si>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</si>
  <si>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</si>
  <si>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</si>
  <si>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</si>
  <si>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</si>
  <si>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</si>
  <si>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</si>
  <si>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</si>
  <si>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</si>
  <si>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</si>
  <si>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</si>
  <si>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</si>
  <si>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</si>
  <si>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</si>
  <si>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</si>
  <si>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</si>
  <si>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</si>
  <si>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</si>
  <si>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</si>
  <si>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</si>
  <si>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</si>
  <si>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</si>
  <si>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</si>
  <si>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</si>
  <si>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</si>
  <si>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</si>
  <si>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</si>
  <si>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</si>
  <si>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</si>
  <si>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</si>
  <si>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</si>
  <si>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</si>
  <si>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</si>
  <si>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</si>
  <si>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</si>
  <si>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</si>
  <si>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</si>
  <si>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</si>
  <si>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</si>
  <si>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</si>
  <si>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</si>
  <si>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</si>
  <si>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</si>
  <si>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</si>
  <si>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</si>
  <si>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</si>
  <si>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</si>
  <si>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</si>
  <si>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</si>
  <si>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</si>
  <si>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</si>
  <si>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</si>
  <si>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</si>
  <si>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</si>
  <si>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</si>
  <si>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</si>
  <si>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</si>
  <si>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</si>
  <si>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</si>
  <si>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</si>
  <si>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</si>
  <si>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</si>
  <si>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</si>
  <si>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</si>
  <si>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</si>
  <si>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</si>
  <si>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</si>
  <si>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</si>
  <si>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</si>
  <si>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</si>
  <si>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</si>
  <si>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</si>
  <si>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</si>
  <si>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</si>
  <si>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</si>
  <si>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</si>
  <si>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</si>
  <si>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</si>
  <si>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</si>
  <si>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</si>
  <si>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</si>
  <si>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</si>
  <si>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</si>
  <si>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</si>
  <si>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</si>
  <si>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</si>
  <si>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</si>
  <si>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</si>
  <si>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</si>
  <si>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</si>
  <si>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</si>
  <si>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</si>
  <si>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</si>
  <si>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</si>
  <si>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</si>
  <si>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</si>
  <si>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</si>
  <si>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</si>
  <si>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</si>
  <si>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</si>
  <si>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</si>
  <si>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</si>
  <si>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</si>
  <si>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</si>
  <si>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</si>
  <si>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</si>
  <si>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</si>
  <si>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</si>
  <si>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</si>
  <si>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</si>
  <si>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</si>
  <si>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</si>
  <si>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</si>
  <si>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</si>
  <si>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</si>
  <si>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</si>
  <si>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</si>
  <si>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</si>
  <si>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</si>
  <si>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</si>
  <si>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</si>
  <si>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</si>
  <si>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</si>
  <si>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</si>
  <si>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</si>
  <si>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</si>
  <si>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</si>
  <si>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</si>
  <si>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</si>
  <si>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</si>
  <si>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</si>
  <si>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</si>
  <si>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</si>
  <si>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</si>
  <si>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</si>
  <si>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</si>
  <si>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</si>
  <si>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</si>
  <si>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</si>
  <si>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</si>
  <si>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</si>
  <si>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</si>
  <si>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</si>
  <si>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</si>
  <si>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</si>
  <si>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</si>
  <si>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</si>
  <si>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</si>
  <si>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</si>
  <si>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</si>
  <si>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</si>
  <si>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</si>
  <si>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</si>
  <si>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</si>
  <si>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</si>
  <si>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</si>
  <si>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</si>
  <si>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</si>
  <si>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</si>
  <si>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</si>
  <si>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</si>
  <si>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</si>
  <si>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</si>
  <si>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</si>
  <si>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</si>
  <si>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</si>
  <si>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</si>
  <si>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</si>
  <si>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</si>
  <si>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</si>
  <si>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</si>
  <si>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</si>
  <si>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</si>
  <si>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</si>
  <si>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</si>
  <si>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</si>
  <si>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</si>
  <si>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</si>
  <si>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</si>
  <si>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</si>
  <si>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</si>
  <si>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</si>
  <si>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</si>
  <si>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</si>
  <si>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</si>
  <si>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</si>
  <si>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</si>
  <si>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</si>
  <si>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</si>
  <si>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</si>
  <si>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</si>
  <si>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</si>
  <si>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</si>
  <si>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</si>
  <si>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</si>
  <si>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</si>
  <si>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</si>
  <si>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</si>
  <si>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</si>
  <si>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</si>
  <si>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</si>
  <si>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</si>
  <si>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</si>
  <si>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</si>
  <si>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</si>
  <si>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</si>
  <si>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</si>
  <si>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</si>
  <si>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</si>
  <si>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</si>
  <si>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</si>
  <si>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</si>
  <si>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</si>
  <si>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</si>
  <si>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</si>
  <si>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</si>
  <si>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</si>
  <si>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</si>
  <si>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</si>
  <si>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</si>
  <si>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</si>
  <si>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</si>
  <si>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</si>
  <si>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</si>
  <si>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</si>
  <si>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</si>
  <si>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</si>
  <si>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</si>
  <si>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</si>
  <si>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</si>
  <si>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</si>
  <si>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</si>
  <si>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</si>
  <si>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</si>
  <si>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</si>
  <si>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</si>
  <si>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</si>
  <si>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</si>
  <si>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</si>
  <si>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</si>
  <si>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</si>
  <si>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</si>
  <si>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</si>
  <si>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</si>
  <si>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</si>
  <si>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</si>
  <si>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</si>
  <si>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</si>
  <si>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</si>
  <si>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</si>
  <si>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</si>
  <si>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</si>
  <si>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</si>
  <si>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</si>
  <si>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</si>
  <si>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</si>
  <si>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</si>
  <si>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</si>
  <si>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</si>
  <si>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</si>
  <si>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</si>
  <si>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</si>
  <si>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</si>
  <si>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</si>
  <si>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</si>
  <si>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</si>
  <si>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</si>
  <si>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</si>
  <si>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</si>
  <si>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</si>
  <si>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</si>
  <si>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</si>
  <si>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</si>
  <si>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</si>
  <si>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</si>
  <si>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</si>
  <si>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</si>
  <si>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</si>
  <si>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</si>
  <si>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</si>
  <si>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</si>
  <si>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</si>
  <si>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</si>
  <si>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</si>
  <si>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</si>
  <si>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</si>
  <si>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</si>
  <si>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</si>
  <si>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</si>
  <si>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</si>
  <si>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</si>
  <si>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</si>
  <si>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</si>
  <si>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</si>
  <si>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</si>
  <si>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</si>
  <si>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</si>
  <si>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</si>
  <si>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</si>
  <si>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</si>
  <si>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</si>
  <si>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</si>
  <si>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</si>
  <si>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</si>
  <si>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</si>
  <si>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</si>
  <si>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</si>
  <si>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</si>
  <si>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</si>
  <si>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</si>
  <si>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</si>
  <si>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</si>
  <si>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</si>
  <si>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</si>
  <si>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</si>
  <si>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</si>
  <si>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</si>
  <si>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</si>
  <si>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</si>
  <si>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</si>
  <si>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</si>
  <si>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</si>
  <si>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</si>
  <si>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</si>
  <si>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</si>
  <si>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</si>
  <si>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</si>
  <si>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</si>
  <si>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</si>
  <si>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</si>
  <si>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</si>
  <si>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</si>
  <si>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</si>
  <si>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</si>
  <si>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</si>
  <si>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</si>
  <si>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</si>
  <si>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</si>
  <si>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</si>
  <si>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</si>
  <si>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</si>
  <si>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</si>
  <si>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</si>
  <si>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</si>
  <si>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</si>
  <si>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</si>
  <si>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</si>
  <si>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</si>
  <si>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</si>
  <si>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</si>
  <si>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</si>
  <si>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</si>
  <si>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</si>
  <si>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</si>
  <si>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</si>
  <si>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</si>
  <si>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</si>
  <si>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</si>
  <si>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</si>
  <si>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</si>
  <si>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</si>
  <si>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</si>
  <si>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</si>
  <si>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</si>
  <si>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</si>
  <si>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</si>
  <si>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</si>
  <si>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</si>
  <si>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</si>
  <si>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</si>
  <si>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</si>
  <si>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</si>
  <si>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</si>
  <si>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</si>
  <si>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</si>
  <si>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</si>
  <si>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</si>
  <si>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</si>
  <si>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</si>
  <si>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</si>
  <si>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</si>
  <si>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</si>
  <si>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</si>
  <si>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</si>
  <si>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</si>
  <si>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</si>
  <si>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</si>
  <si>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</si>
  <si>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</si>
  <si>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</si>
  <si>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</si>
  <si>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</si>
  <si>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</si>
  <si>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</si>
  <si>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</si>
  <si>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</si>
  <si>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</si>
  <si>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</si>
  <si>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</si>
  <si>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</si>
  <si>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</si>
  <si>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</si>
  <si>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</si>
  <si>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</si>
  <si>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</si>
  <si>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</si>
  <si>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</si>
  <si>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</si>
  <si>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</si>
  <si>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</si>
  <si>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</si>
  <si>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</si>
  <si>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</si>
  <si>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</si>
  <si>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</si>
  <si>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</si>
  <si>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</si>
  <si>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</si>
  <si>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</si>
  <si>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</si>
  <si>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</si>
  <si>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</si>
  <si>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</si>
  <si>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</si>
  <si>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</si>
  <si>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</si>
  <si>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</si>
  <si>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</si>
  <si>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</si>
  <si>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</si>
  <si>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</si>
  <si>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</si>
  <si>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</si>
  <si>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</si>
  <si>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</si>
  <si>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</si>
  <si>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</si>
  <si>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</si>
  <si>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</si>
  <si>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</si>
  <si>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</si>
  <si>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</si>
  <si>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</si>
  <si>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</si>
  <si>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</si>
  <si>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</si>
  <si>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</si>
  <si>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</si>
  <si>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</si>
  <si>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</si>
  <si>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</si>
  <si>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</si>
  <si>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</si>
  <si>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</si>
  <si>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</si>
  <si>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</si>
  <si>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</si>
  <si>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</si>
  <si>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</si>
  <si>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</si>
  <si>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</si>
  <si>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</si>
  <si>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</si>
  <si>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</si>
  <si>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</si>
  <si>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</si>
  <si>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</si>
  <si>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</si>
  <si>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</si>
  <si>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</si>
  <si>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</si>
  <si>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</si>
  <si>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</si>
  <si>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</si>
  <si>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</si>
  <si>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</si>
  <si>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</si>
  <si>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</si>
  <si>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</si>
  <si>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</si>
  <si>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</si>
  <si>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</si>
  <si>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</si>
  <si>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</si>
  <si>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</si>
  <si>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</si>
  <si>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</si>
  <si>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</si>
  <si>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</si>
  <si>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</si>
  <si>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</si>
  <si>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</si>
  <si>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</si>
  <si>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</si>
  <si>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</si>
  <si>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</si>
  <si>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</si>
  <si>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</si>
  <si>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</si>
  <si>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</si>
  <si>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</si>
  <si>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</si>
  <si>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</si>
  <si>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</si>
  <si>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</si>
  <si>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</si>
  <si>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</si>
  <si>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</si>
  <si>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</si>
  <si>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</si>
  <si>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</si>
  <si>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</si>
  <si>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</si>
  <si>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</si>
  <si>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</si>
  <si>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</si>
  <si>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</si>
  <si>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</si>
  <si>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</si>
  <si>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</si>
  <si>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</si>
  <si>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</si>
  <si>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</si>
  <si>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</si>
  <si>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</si>
  <si>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</si>
  <si>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</si>
  <si>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</si>
  <si>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</si>
  <si>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</si>
  <si>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</si>
  <si>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</si>
  <si>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</si>
  <si>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</si>
  <si>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</si>
  <si>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</si>
  <si>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</si>
  <si>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</si>
  <si>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</si>
  <si>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</si>
  <si>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</si>
  <si>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</si>
  <si>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</si>
  <si>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</si>
  <si>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</si>
  <si>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</si>
  <si>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</si>
  <si>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</si>
  <si>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</si>
  <si>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</si>
  <si>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</si>
  <si>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</si>
  <si>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</si>
  <si>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</si>
  <si>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</si>
  <si>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</si>
  <si>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</si>
  <si>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</si>
  <si>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</si>
  <si>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</si>
  <si>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</si>
  <si>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</si>
  <si>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</si>
  <si>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</si>
  <si>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</si>
  <si>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</si>
  <si>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</si>
  <si>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</si>
  <si>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</si>
  <si>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</si>
  <si>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</si>
  <si>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</si>
  <si>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</si>
  <si>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</si>
  <si>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</si>
  <si>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</si>
  <si>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</si>
  <si>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</si>
  <si>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</si>
  <si>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</si>
  <si>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</si>
  <si>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</si>
  <si>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</si>
  <si>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</si>
  <si>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</si>
  <si>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</si>
  <si>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</si>
  <si>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</si>
  <si>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</si>
  <si>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</si>
  <si>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</si>
  <si>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</si>
  <si>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</si>
  <si>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</si>
  <si>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</si>
  <si>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</si>
  <si>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</si>
  <si>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</si>
  <si>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</si>
  <si>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</si>
  <si>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</si>
  <si>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</si>
  <si>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</si>
  <si>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</si>
  <si>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</si>
  <si>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</si>
  <si>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</si>
  <si>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</si>
  <si>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</si>
  <si>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</si>
  <si>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</si>
  <si>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</si>
  <si>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</si>
  <si>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</si>
  <si>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</si>
  <si>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</si>
  <si>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</si>
  <si>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</si>
  <si>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</si>
  <si>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</si>
  <si>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</si>
  <si>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</si>
  <si>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</si>
  <si>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</si>
  <si>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</si>
  <si>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</si>
  <si>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</si>
  <si>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</si>
  <si>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</si>
  <si>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</si>
  <si>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</si>
  <si>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</si>
  <si>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</si>
  <si>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</si>
  <si>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</si>
  <si>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</si>
  <si>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</si>
  <si>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</si>
  <si>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</si>
  <si>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</si>
  <si>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</si>
  <si>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</si>
  <si>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</si>
  <si>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</si>
  <si>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</si>
  <si>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</si>
  <si>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</si>
  <si>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</si>
  <si>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</si>
  <si>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</si>
  <si>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</si>
  <si>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</si>
  <si>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</si>
  <si>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</si>
  <si>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</si>
  <si>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</si>
  <si>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</si>
  <si>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</si>
  <si>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</si>
  <si>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</si>
  <si>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</si>
  <si>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</si>
  <si>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</si>
  <si>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</si>
  <si>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</si>
  <si>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</si>
  <si>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</si>
  <si>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</si>
  <si>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</si>
  <si>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</si>
  <si>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</si>
  <si>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</si>
  <si>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</si>
  <si>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</si>
  <si>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</si>
  <si>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</si>
  <si>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</si>
  <si>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</si>
  <si>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</si>
  <si>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</si>
  <si>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</si>
  <si>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</si>
  <si>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</si>
  <si>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</si>
  <si>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</si>
  <si>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</si>
  <si>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</si>
  <si>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</si>
  <si>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</si>
  <si>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</si>
  <si>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</si>
  <si>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</si>
  <si>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</si>
  <si>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</si>
  <si>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</si>
  <si>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</si>
  <si>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</si>
  <si>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</si>
  <si>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</si>
  <si>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</si>
  <si>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</si>
  <si>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</si>
  <si>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</si>
  <si>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</si>
  <si>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</si>
  <si>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</si>
  <si>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</si>
  <si>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</si>
  <si>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</si>
  <si>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</si>
  <si>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</si>
  <si>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</si>
  <si>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</si>
  <si>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</si>
  <si>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</si>
  <si>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</si>
  <si>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</si>
  <si>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</si>
  <si>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</si>
  <si>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</si>
  <si>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</si>
  <si>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</si>
  <si>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</si>
  <si>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</si>
  <si>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</si>
  <si>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</si>
  <si>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</si>
  <si>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</si>
  <si>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</si>
  <si>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</si>
  <si>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</si>
  <si>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</si>
  <si>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</si>
  <si>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</si>
  <si>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</si>
  <si>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</si>
  <si>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</si>
  <si>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</si>
  <si>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</si>
  <si>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</si>
  <si>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</si>
  <si>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</si>
  <si>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</si>
  <si>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</si>
  <si>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</si>
  <si>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</si>
  <si>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</si>
  <si>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</si>
  <si>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</si>
  <si>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</si>
  <si>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</si>
  <si>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</si>
  <si>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</si>
  <si>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</si>
  <si>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</si>
  <si>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</si>
  <si>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</si>
  <si>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</si>
  <si>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</si>
  <si>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</si>
  <si>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</si>
  <si>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</si>
  <si>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</si>
  <si>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</si>
  <si>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</si>
  <si>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</si>
  <si>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</si>
  <si>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</si>
  <si>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</si>
  <si>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</si>
  <si>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</si>
  <si>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</si>
  <si>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</si>
  <si>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</si>
  <si>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</si>
  <si>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</si>
  <si>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</si>
  <si>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</si>
  <si>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</si>
  <si>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</si>
  <si>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</si>
  <si>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</si>
  <si>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</si>
  <si>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</si>
  <si>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</si>
  <si>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</si>
  <si>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</si>
  <si>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</si>
  <si>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</si>
  <si>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</si>
  <si>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</si>
  <si>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</si>
  <si>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</si>
  <si>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</si>
  <si>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</si>
  <si>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</si>
  <si>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</si>
  <si>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</si>
  <si>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</si>
  <si>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</si>
  <si>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</si>
  <si>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</si>
  <si>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</si>
  <si>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</si>
  <si>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</si>
  <si>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</si>
  <si>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</si>
  <si>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</si>
  <si>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</si>
  <si>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</si>
  <si>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</si>
  <si>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</si>
  <si>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</si>
  <si>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</si>
  <si>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</si>
  <si>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</si>
  <si>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</si>
  <si>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</si>
  <si>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</si>
  <si>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</si>
  <si>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</si>
  <si>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</si>
  <si>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</si>
  <si>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</si>
  <si>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</si>
  <si>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</si>
  <si>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</si>
  <si>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</si>
  <si>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</si>
  <si>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</si>
  <si>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</si>
  <si>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</si>
  <si>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</si>
  <si>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</si>
  <si>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</si>
  <si>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</si>
  <si>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</si>
  <si>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</si>
  <si>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</si>
  <si>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</si>
  <si>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</si>
  <si>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</si>
  <si>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</si>
  <si>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</si>
  <si>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</si>
  <si>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</si>
  <si>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</si>
  <si>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</si>
  <si>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</si>
  <si>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</si>
  <si>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</si>
  <si>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</si>
  <si>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</si>
  <si>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</si>
  <si>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</si>
  <si>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</si>
  <si>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</si>
  <si>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</si>
  <si>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</si>
  <si>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</si>
  <si>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</si>
  <si>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</si>
  <si>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</si>
  <si>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</si>
  <si>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</si>
  <si>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</si>
  <si>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</si>
  <si>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</si>
  <si>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</si>
  <si>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</si>
  <si>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</si>
  <si>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</si>
  <si>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</si>
  <si>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</si>
  <si>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</si>
  <si>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</si>
  <si>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</si>
  <si>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</si>
  <si>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</si>
  <si>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</si>
  <si>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</si>
  <si>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</si>
  <si>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</si>
  <si>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</si>
  <si>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</si>
  <si>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</si>
  <si>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</si>
  <si>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</si>
  <si>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</si>
  <si>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</si>
  <si>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</si>
  <si>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</si>
  <si>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</si>
  <si>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</si>
  <si>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</si>
  <si>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</si>
  <si>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</si>
  <si>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</si>
  <si>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</si>
  <si>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</si>
  <si>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</si>
  <si>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</si>
  <si>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</si>
  <si>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</si>
  <si>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</si>
  <si>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</si>
  <si>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</si>
  <si>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</si>
  <si>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</si>
  <si>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</si>
  <si>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</si>
  <si>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</si>
  <si>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</si>
  <si>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</si>
  <si>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</si>
  <si>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</si>
  <si>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</si>
  <si>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</si>
  <si>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</si>
  <si>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</si>
  <si>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</si>
  <si>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</si>
  <si>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</si>
  <si>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</si>
  <si>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</si>
  <si>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</si>
  <si>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</si>
  <si>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</si>
  <si>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</si>
  <si>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</si>
  <si>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</si>
  <si>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</si>
  <si>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</si>
  <si>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</si>
  <si>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</si>
  <si>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</si>
  <si>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</si>
  <si>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</si>
  <si>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</si>
  <si>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</si>
  <si>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</si>
  <si>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</si>
  <si>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</si>
  <si>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</si>
  <si>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</si>
  <si>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</si>
  <si>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</si>
  <si>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</si>
  <si>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</si>
  <si>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</si>
  <si>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</si>
  <si>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</si>
  <si>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</si>
  <si>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</si>
  <si>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</si>
  <si>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</si>
  <si>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</si>
  <si>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</si>
  <si>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</si>
  <si>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</si>
  <si>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</si>
  <si>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</si>
  <si>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</si>
  <si>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</si>
  <si>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</si>
  <si>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</si>
  <si>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</si>
  <si>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</si>
  <si>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</si>
  <si>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</si>
  <si>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</si>
  <si>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</si>
  <si>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</si>
  <si>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</si>
  <si>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</si>
  <si>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</si>
  <si>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</si>
  <si>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</si>
  <si>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</si>
  <si>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</si>
  <si>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</si>
  <si>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</si>
  <si>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</si>
  <si>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</si>
  <si>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</si>
  <si>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</si>
  <si>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</si>
  <si>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</si>
  <si>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</si>
  <si>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</si>
  <si>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</si>
  <si>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</si>
  <si>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</si>
  <si>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</si>
  <si>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</si>
  <si>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</si>
  <si>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</si>
  <si>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</si>
  <si>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</si>
  <si>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</si>
  <si>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</si>
  <si>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</si>
  <si>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</si>
  <si>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</si>
  <si>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</si>
  <si>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</si>
  <si>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</si>
  <si>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</si>
  <si>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</si>
  <si>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</si>
  <si>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</si>
  <si>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</si>
  <si>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</si>
  <si>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</si>
  <si>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</si>
  <si>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</si>
  <si>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</si>
  <si>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</si>
  <si>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</si>
  <si>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</si>
  <si>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</si>
  <si>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</si>
  <si>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</si>
  <si>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</si>
  <si>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</si>
  <si>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</si>
  <si>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</si>
  <si>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</si>
  <si>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</si>
  <si>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</si>
  <si>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</si>
  <si>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</si>
  <si>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</si>
  <si>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</si>
  <si>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</si>
  <si>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</si>
  <si>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</si>
  <si>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</si>
  <si>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</si>
  <si>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</si>
  <si>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</si>
  <si>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</si>
  <si>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</si>
  <si>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</si>
  <si>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</si>
  <si>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</si>
  <si>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</si>
  <si>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</si>
  <si>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</si>
  <si>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</si>
  <si>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</si>
  <si>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</si>
  <si>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</si>
  <si>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</si>
  <si>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</si>
  <si>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</si>
  <si>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</si>
  <si>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</si>
  <si>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</si>
  <si>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</si>
  <si>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</si>
  <si>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</si>
  <si>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</si>
  <si>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</si>
  <si>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</si>
  <si>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</si>
  <si>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</si>
  <si>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</si>
  <si>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</si>
  <si>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</si>
  <si>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</si>
  <si>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</si>
  <si>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</si>
  <si>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</si>
  <si>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</si>
  <si>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</si>
  <si>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</si>
  <si>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</si>
  <si>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</si>
  <si>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</si>
  <si>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</si>
  <si>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</si>
  <si>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</si>
  <si>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</si>
  <si>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</si>
  <si>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</si>
  <si>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</si>
  <si>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</si>
  <si>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</si>
  <si>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</si>
  <si>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</si>
  <si>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</si>
  <si>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</si>
  <si>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</si>
  <si>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</si>
  <si>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</si>
  <si>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</si>
  <si>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</si>
  <si>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</si>
  <si>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</si>
  <si>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</si>
  <si>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</si>
  <si>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</si>
  <si>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</si>
  <si>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</si>
  <si>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</si>
  <si>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</si>
  <si>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</si>
  <si>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</si>
  <si>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</si>
  <si>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</si>
  <si>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</si>
  <si>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</si>
  <si>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</si>
  <si>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</si>
  <si>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</si>
  <si>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</si>
  <si>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</si>
  <si>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</si>
  <si>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</si>
  <si>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</si>
  <si>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</si>
  <si>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</si>
  <si>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</si>
  <si>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</si>
  <si>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</si>
  <si>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</si>
  <si>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</si>
  <si>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</si>
  <si>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</si>
  <si>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</si>
  <si>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</si>
  <si>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</si>
  <si>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</si>
  <si>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</si>
  <si>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</si>
  <si>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</si>
  <si>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</si>
  <si>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</si>
  <si>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</si>
  <si>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</si>
  <si>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</si>
  <si>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</si>
  <si>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</si>
  <si>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</si>
  <si>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</si>
  <si>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</si>
  <si>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</si>
  <si>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</si>
  <si>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</si>
  <si>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</si>
  <si>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</si>
  <si>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</si>
  <si>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</si>
  <si>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</si>
  <si>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</si>
  <si>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</si>
  <si>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</si>
  <si>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</si>
  <si>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</si>
  <si>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</si>
  <si>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</si>
  <si>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</si>
  <si>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</si>
  <si>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</si>
  <si>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</si>
  <si>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</si>
  <si>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</si>
  <si>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</si>
  <si>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</si>
  <si>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</si>
  <si>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</si>
  <si>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</si>
  <si>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</si>
  <si>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</si>
  <si>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</si>
  <si>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</si>
  <si>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</si>
  <si>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</si>
  <si>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</si>
  <si>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</si>
  <si>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</si>
  <si>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</si>
  <si>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</si>
  <si>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</si>
  <si>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</si>
  <si>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</si>
  <si>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</si>
  <si>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</si>
  <si>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</si>
  <si>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</si>
  <si>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</si>
  <si>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</si>
  <si>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</si>
  <si>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</si>
  <si>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</si>
  <si>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</si>
  <si>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</si>
  <si>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</si>
  <si>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</si>
  <si>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</si>
  <si>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</si>
  <si>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</si>
  <si>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</si>
  <si>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</si>
  <si>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</si>
  <si>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</si>
  <si>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</si>
  <si>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</si>
  <si>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</si>
  <si>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</si>
  <si>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</si>
  <si>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</si>
  <si>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</si>
  <si>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</si>
  <si>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</si>
  <si>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</si>
  <si>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</si>
  <si>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</si>
  <si>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</si>
  <si>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</si>
  <si>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</si>
  <si>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</si>
  <si>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</si>
  <si>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</si>
  <si>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</si>
  <si>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</si>
  <si>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</si>
  <si>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</si>
  <si>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</si>
  <si>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</si>
  <si>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</si>
  <si>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</si>
  <si>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</si>
  <si>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</si>
  <si>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</si>
  <si>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</si>
  <si>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</si>
  <si>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</si>
  <si>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</si>
  <si>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</si>
  <si>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</si>
  <si>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</si>
  <si>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</si>
  <si>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</si>
  <si>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</si>
  <si>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</si>
  <si>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</si>
  <si>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</si>
  <si>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</si>
  <si>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</si>
  <si>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</si>
  <si>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</si>
  <si>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</si>
  <si>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</si>
  <si>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</si>
  <si>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</si>
  <si>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</si>
  <si>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</si>
  <si>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</si>
  <si>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</si>
  <si>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</si>
  <si>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</si>
  <si>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</si>
  <si>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</si>
  <si>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</si>
  <si>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</si>
  <si>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</si>
  <si>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</si>
  <si>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</si>
  <si>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</si>
  <si>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</si>
  <si>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</si>
  <si>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</si>
  <si>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</si>
  <si>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</si>
  <si>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</si>
  <si>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</si>
  <si>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</si>
  <si>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</si>
  <si>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</si>
  <si>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</si>
  <si>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</si>
  <si>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</si>
  <si>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</si>
  <si>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</si>
  <si>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</si>
  <si>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</si>
  <si>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</si>
  <si>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</si>
  <si>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</si>
  <si>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</si>
  <si>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</si>
  <si>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</si>
  <si>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</si>
  <si>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</si>
  <si>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</si>
  <si>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</si>
  <si>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</si>
  <si>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</si>
  <si>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</si>
  <si>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</si>
  <si>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</si>
  <si>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</si>
  <si>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</si>
  <si>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</si>
  <si>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</si>
  <si>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</si>
  <si>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</si>
  <si>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</si>
  <si>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</si>
  <si>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</si>
  <si>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</si>
  <si>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</si>
  <si>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</si>
  <si>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</si>
  <si>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</si>
  <si>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</si>
  <si>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</si>
  <si>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</si>
  <si>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</si>
  <si>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</si>
  <si>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</si>
  <si>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</si>
  <si>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</si>
  <si>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</si>
  <si>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</si>
  <si>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</si>
  <si>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</si>
  <si>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</si>
  <si>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</si>
  <si>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</si>
  <si>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</si>
  <si>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</si>
  <si>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</si>
  <si>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</si>
  <si>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</si>
  <si>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</si>
  <si>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</si>
  <si>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</si>
  <si>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</si>
  <si>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</si>
  <si>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</si>
  <si>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</si>
  <si>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</si>
  <si>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</si>
  <si>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</si>
  <si>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</si>
  <si>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</si>
  <si>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</si>
  <si>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</si>
  <si>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</si>
  <si>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</si>
  <si>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</si>
  <si>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</si>
  <si>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</si>
  <si>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</si>
  <si>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</si>
  <si>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</si>
  <si>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</si>
  <si>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</si>
  <si>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</si>
  <si>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</si>
  <si>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</si>
  <si>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</si>
  <si>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</si>
  <si>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</si>
  <si>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</si>
  <si>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</si>
  <si>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</si>
  <si>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</si>
  <si>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</si>
  <si>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</si>
  <si>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</si>
  <si>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</si>
  <si>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</si>
  <si>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</si>
  <si>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</si>
  <si>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</si>
  <si>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</si>
  <si>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</si>
  <si>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</si>
  <si>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</si>
  <si>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</si>
  <si>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</si>
  <si>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</si>
  <si>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</si>
  <si>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</si>
  <si>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</si>
  <si>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</si>
  <si>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</si>
  <si>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</si>
  <si>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</si>
  <si>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</si>
  <si>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</si>
  <si>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</si>
  <si>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</si>
  <si>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</si>
  <si>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</si>
  <si>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</si>
  <si>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</si>
  <si>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</si>
  <si>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</si>
  <si>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</si>
  <si>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</si>
  <si>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</si>
  <si>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</si>
  <si>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</si>
  <si>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</si>
  <si>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</si>
  <si>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</si>
  <si>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</si>
  <si>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</si>
  <si>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</si>
  <si>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</si>
  <si>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</si>
  <si>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</si>
  <si>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</si>
  <si>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</si>
  <si>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</si>
  <si>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</si>
  <si>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</si>
  <si>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</si>
  <si>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</si>
  <si>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</si>
  <si>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</si>
  <si>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</si>
  <si>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</si>
  <si>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</si>
  <si>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</si>
  <si>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</si>
  <si>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</si>
  <si>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</si>
  <si>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</si>
  <si>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</si>
  <si>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</si>
  <si>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</si>
  <si>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</si>
  <si>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</si>
  <si>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</si>
  <si>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</si>
  <si>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</si>
  <si>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</si>
  <si>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</si>
  <si>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</si>
  <si>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</si>
  <si>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</si>
  <si>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</si>
  <si>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</si>
  <si>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</si>
  <si>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</si>
  <si>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</si>
  <si>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</si>
  <si>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</si>
  <si>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</si>
  <si>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</si>
  <si>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</si>
  <si>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</si>
  <si>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</si>
  <si>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</si>
  <si>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</si>
  <si>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</si>
  <si>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</si>
  <si>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</si>
  <si>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</si>
  <si>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</si>
  <si>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</si>
  <si>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</si>
  <si>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</si>
  <si>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</si>
  <si>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</si>
  <si>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</si>
  <si>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</si>
  <si>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</si>
  <si>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</si>
  <si>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</si>
  <si>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</si>
  <si>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</si>
  <si>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</si>
  <si>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</si>
  <si>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</si>
  <si>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</si>
  <si>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</si>
  <si>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</si>
  <si>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</si>
  <si>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</si>
  <si>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</si>
  <si>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</si>
  <si>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</si>
  <si>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</si>
  <si>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</si>
  <si>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</si>
  <si>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</si>
  <si>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</si>
  <si>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</si>
  <si>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</si>
  <si>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</si>
  <si>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</si>
  <si>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</si>
  <si>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</si>
  <si>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</si>
  <si>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</si>
  <si>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</si>
  <si>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</si>
  <si>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</si>
  <si>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</si>
  <si>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</si>
  <si>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</si>
  <si>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</si>
  <si>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</si>
  <si>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</si>
  <si>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</si>
  <si>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</si>
  <si>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</si>
  <si>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</si>
  <si>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</si>
  <si>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</si>
  <si>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</si>
  <si>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</si>
  <si>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</si>
  <si>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</si>
  <si>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</si>
  <si>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</si>
  <si>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</si>
  <si>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</si>
  <si>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</si>
  <si>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</si>
  <si>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</si>
  <si>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</si>
  <si>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</si>
  <si>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</si>
  <si>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</si>
  <si>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</si>
  <si>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</si>
  <si>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</si>
  <si>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</si>
  <si>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</si>
  <si>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</si>
  <si>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</si>
  <si>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</si>
  <si>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</si>
  <si>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</si>
  <si>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</si>
  <si>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</si>
  <si>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</si>
  <si>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</si>
  <si>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</si>
  <si>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</si>
  <si>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</si>
  <si>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</si>
  <si>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</si>
  <si>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</si>
  <si>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</si>
  <si>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</si>
  <si>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</si>
  <si>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</si>
  <si>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</si>
  <si>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</si>
  <si>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</si>
  <si>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</si>
  <si>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</si>
  <si>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</si>
  <si>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</si>
  <si>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</si>
  <si>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</si>
  <si>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</si>
  <si>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</si>
  <si>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</si>
  <si>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</si>
  <si>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</si>
  <si>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</si>
  <si>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</si>
  <si>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</si>
  <si>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</si>
  <si>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</si>
  <si>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</si>
  <si>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</si>
  <si>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</si>
  <si>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</si>
  <si>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</si>
  <si>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</si>
  <si>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</si>
  <si>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</si>
  <si>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</si>
  <si>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</si>
  <si>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</si>
  <si>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</si>
  <si>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</si>
  <si>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</si>
  <si>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</si>
  <si>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</si>
  <si>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</si>
  <si>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</si>
  <si>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</si>
  <si>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</si>
  <si>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</si>
  <si>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</si>
  <si>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</si>
  <si>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</si>
  <si>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</si>
  <si>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</si>
  <si>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</si>
  <si>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</si>
  <si>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</si>
  <si>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</si>
  <si>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</si>
  <si>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</si>
  <si>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</si>
  <si>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</si>
  <si>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</si>
  <si>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</si>
  <si>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</si>
  <si>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</si>
  <si>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</si>
  <si>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</si>
  <si>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</si>
  <si>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</si>
  <si>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</si>
  <si>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</si>
  <si>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</si>
  <si>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</si>
  <si>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</si>
  <si>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</si>
  <si>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</si>
  <si>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</si>
  <si>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</si>
  <si>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</si>
  <si>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</si>
  <si>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</si>
  <si>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</si>
  <si>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</si>
  <si>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</si>
  <si>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</si>
  <si>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</si>
  <si>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</si>
  <si>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</si>
  <si>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</si>
  <si>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</si>
  <si>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</si>
  <si>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</si>
  <si>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</si>
  <si>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</si>
  <si>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</si>
  <si>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</si>
  <si>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</si>
  <si>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</si>
  <si>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</si>
  <si>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</si>
  <si>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</si>
  <si>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</si>
  <si>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</si>
  <si>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</si>
  <si>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</si>
  <si>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</si>
  <si>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</si>
  <si>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</si>
  <si>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</si>
  <si>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</si>
  <si>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</si>
  <si>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</si>
  <si>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</si>
  <si>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</si>
  <si>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</si>
  <si>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</si>
  <si>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</si>
  <si>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</si>
  <si>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</si>
  <si>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</si>
  <si>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</si>
  <si>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</si>
  <si>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</si>
  <si>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</si>
  <si>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</si>
  <si>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</si>
  <si>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</si>
  <si>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</si>
  <si>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</si>
  <si>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</si>
  <si>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</si>
  <si>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</si>
  <si>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</si>
  <si>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</si>
  <si>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</si>
  <si>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</si>
  <si>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</si>
  <si>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</si>
  <si>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</si>
  <si>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</si>
  <si>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</si>
  <si>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</si>
  <si>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</si>
  <si>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</si>
  <si>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</si>
  <si>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</si>
  <si>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</si>
  <si>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</si>
  <si>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</si>
  <si>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</si>
  <si>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</si>
  <si>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</si>
  <si>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</si>
  <si>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</si>
  <si>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</si>
  <si>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</si>
  <si>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</si>
  <si>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</si>
  <si>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</si>
  <si>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</si>
  <si>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</si>
  <si>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</si>
  <si>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</si>
  <si>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</si>
  <si>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</si>
  <si>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</si>
  <si>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</si>
  <si>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</si>
  <si>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</si>
  <si>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</si>
  <si>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</si>
  <si>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</si>
  <si>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</si>
  <si>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</si>
  <si>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</si>
  <si>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</si>
  <si>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</si>
  <si>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</si>
  <si>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</si>
  <si>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</si>
  <si>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</si>
  <si>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</si>
  <si>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</si>
  <si>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</si>
  <si>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</si>
  <si>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</si>
  <si>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</si>
  <si>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</si>
  <si>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</si>
  <si>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</si>
  <si>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</si>
  <si>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</si>
  <si>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</si>
  <si>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</si>
  <si>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</si>
  <si>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</si>
  <si>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</si>
  <si>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</si>
  <si>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</si>
  <si>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</si>
  <si>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</si>
  <si>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</si>
  <si>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</si>
  <si>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</si>
  <si>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</si>
  <si>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</si>
  <si>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</si>
  <si>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</si>
  <si>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</si>
  <si>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</si>
  <si>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</si>
  <si>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</si>
  <si>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</si>
  <si>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</si>
  <si>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</si>
  <si>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</si>
  <si>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</si>
  <si>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</si>
  <si>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</si>
  <si>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</si>
  <si>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</si>
  <si>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</si>
  <si>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</si>
  <si>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</si>
  <si>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</si>
  <si>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</si>
  <si>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</si>
  <si>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</si>
  <si>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</si>
  <si>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</si>
  <si>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</si>
  <si>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</si>
  <si>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</si>
  <si>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</si>
  <si>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</si>
  <si>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</si>
  <si>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</si>
  <si>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</si>
  <si>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</si>
  <si>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</si>
  <si>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</si>
  <si>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</si>
  <si>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</si>
  <si>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</si>
  <si>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</si>
  <si>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</si>
  <si>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</si>
  <si>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</si>
  <si>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</si>
  <si>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</si>
  <si>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</si>
  <si>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</si>
  <si>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</si>
  <si>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</si>
  <si>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</si>
  <si>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</si>
  <si>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</si>
  <si>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</si>
  <si>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</si>
  <si>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</si>
  <si>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</si>
  <si>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</si>
  <si>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</si>
  <si>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</si>
  <si>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</si>
  <si>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</si>
  <si>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</si>
  <si>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</si>
  <si>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</si>
  <si>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</si>
  <si>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</si>
  <si>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</si>
  <si>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</si>
  <si>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</si>
  <si>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</si>
  <si>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</si>
  <si>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</si>
  <si>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</si>
  <si>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</si>
  <si>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</si>
  <si>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</si>
  <si>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</si>
  <si>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</si>
  <si>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</si>
  <si>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</si>
  <si>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</si>
  <si>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</si>
  <si>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</si>
  <si>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</si>
  <si>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</si>
  <si>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</si>
  <si>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</si>
  <si>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</si>
  <si>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</si>
  <si>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</si>
  <si>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</si>
  <si>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</si>
  <si>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</si>
  <si>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</si>
  <si>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</si>
  <si>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</si>
  <si>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</si>
  <si>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</si>
  <si>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</si>
  <si>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</si>
  <si>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</si>
  <si>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</si>
  <si>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</si>
  <si>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</si>
  <si>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</si>
  <si>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</si>
  <si>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</si>
  <si>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</si>
  <si>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</si>
  <si>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</si>
  <si>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</si>
  <si>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</si>
  <si>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</si>
  <si>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</si>
  <si>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</si>
  <si>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</si>
  <si>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</si>
  <si>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</si>
  <si>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</si>
  <si>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</si>
  <si>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</si>
  <si>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</si>
  <si>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</si>
  <si>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</si>
  <si>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</si>
  <si>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</si>
  <si>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</si>
  <si>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</si>
  <si>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</si>
  <si>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</si>
  <si>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</si>
  <si>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</si>
  <si>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</si>
  <si>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</si>
  <si>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</si>
  <si>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</si>
  <si>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</si>
  <si>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</si>
  <si>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</si>
  <si>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</si>
  <si>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</si>
  <si>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</si>
  <si>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</si>
  <si>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</si>
  <si>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</si>
  <si>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</si>
  <si>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</si>
  <si>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</si>
  <si>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</si>
  <si>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</si>
  <si>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</si>
  <si>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</si>
  <si>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</si>
  <si>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</si>
  <si>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</si>
  <si>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</si>
  <si>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</si>
  <si>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</si>
  <si>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</si>
  <si>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</si>
  <si>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</si>
  <si>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</si>
  <si>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</si>
  <si>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</si>
  <si>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</si>
  <si>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</si>
  <si>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</si>
  <si>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</si>
  <si>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</si>
  <si>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</si>
  <si>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</si>
  <si>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</si>
  <si>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</si>
  <si>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</si>
  <si>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</si>
  <si>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</si>
  <si>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</si>
  <si>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</si>
  <si>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</si>
  <si>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</si>
  <si>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</si>
  <si>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</si>
  <si>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</si>
  <si>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</si>
  <si>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</si>
  <si>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</si>
  <si>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</si>
  <si>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</si>
  <si>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</si>
  <si>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</si>
  <si>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</si>
  <si>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</si>
  <si>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</si>
  <si>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</si>
  <si>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</si>
  <si>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</si>
  <si>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</si>
  <si>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</si>
  <si>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</si>
  <si>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</si>
  <si>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</si>
  <si>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</si>
  <si>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</si>
  <si>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</si>
  <si>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</si>
  <si>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</si>
  <si>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</si>
  <si>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</si>
  <si>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</si>
  <si>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</si>
  <si>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</si>
  <si>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</si>
  <si>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</si>
  <si>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</si>
  <si>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</si>
  <si>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</si>
  <si>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</si>
  <si>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</si>
  <si>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</si>
  <si>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</si>
  <si>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</si>
  <si>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</si>
  <si>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</si>
  <si>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</si>
  <si>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</si>
  <si>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</si>
  <si>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</si>
  <si>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</si>
  <si>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</si>
  <si>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</si>
  <si>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</si>
  <si>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</si>
  <si>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</si>
  <si>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</si>
  <si>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</si>
  <si>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</si>
  <si>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</si>
  <si>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</si>
  <si>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</si>
  <si>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</si>
  <si>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</si>
  <si>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</si>
  <si>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</si>
  <si>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</si>
  <si>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</si>
  <si>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</si>
  <si>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</si>
  <si>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</si>
  <si>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</si>
  <si>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</si>
  <si>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</si>
  <si>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</si>
  <si>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</si>
  <si>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</si>
  <si>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</si>
  <si>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</si>
  <si>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</si>
  <si>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</si>
  <si>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</si>
  <si>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</si>
  <si>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</si>
  <si>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</si>
  <si>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</si>
  <si>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</si>
  <si>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</si>
  <si>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</si>
  <si>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</si>
  <si>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</si>
  <si>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</si>
  <si>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</si>
  <si>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</si>
  <si>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</si>
  <si>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</si>
  <si>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</si>
  <si>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</si>
  <si>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</si>
  <si>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</si>
  <si>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</si>
  <si>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</si>
  <si>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</si>
  <si>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</si>
  <si>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</si>
  <si>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</si>
  <si>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</si>
  <si>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</si>
  <si>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</si>
  <si>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</si>
  <si>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</si>
  <si>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</si>
  <si>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</si>
  <si>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</si>
  <si>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</si>
  <si>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</si>
  <si>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</si>
  <si>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</si>
  <si>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</si>
  <si>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</si>
  <si>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</si>
  <si>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</si>
  <si>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</si>
  <si>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</si>
  <si>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</si>
  <si>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</si>
  <si>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</si>
  <si>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</si>
  <si>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</si>
  <si>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</si>
  <si>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</si>
  <si>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</si>
  <si>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</si>
  <si>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</si>
  <si>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</si>
  <si>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</si>
  <si>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</si>
  <si>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</si>
  <si>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</si>
  <si>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</si>
  <si>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</si>
  <si>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</si>
  <si>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</si>
  <si>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</si>
  <si>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</si>
  <si>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</si>
  <si>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</si>
  <si>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</si>
  <si>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</si>
  <si>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</si>
  <si>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</si>
  <si>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</si>
  <si>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</si>
  <si>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</si>
  <si>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</si>
  <si>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</si>
  <si>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</si>
  <si>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</si>
  <si>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</si>
  <si>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</si>
  <si>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</si>
  <si>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</si>
  <si>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</si>
  <si>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</si>
  <si>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</si>
  <si>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</si>
  <si>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</si>
  <si>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</si>
  <si>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</si>
  <si>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</si>
  <si>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</si>
  <si>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</si>
  <si>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</si>
  <si>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</si>
  <si>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</si>
  <si>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</si>
  <si>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</si>
  <si>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</si>
  <si>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</si>
  <si>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</si>
  <si>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</si>
  <si>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</si>
  <si>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</si>
  <si>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</si>
  <si>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</si>
  <si>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</si>
  <si>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</si>
  <si>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</si>
  <si>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</si>
  <si>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</si>
  <si>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</si>
  <si>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</si>
  <si>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</si>
  <si>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</si>
  <si>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</si>
  <si>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</si>
  <si>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</si>
  <si>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</si>
  <si>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</si>
  <si>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</si>
  <si>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</si>
  <si>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</si>
  <si>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</si>
  <si>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</si>
  <si>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</si>
  <si>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</si>
  <si>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</si>
  <si>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</si>
  <si>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</si>
  <si>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</si>
  <si>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</si>
  <si>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</si>
  <si>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</si>
  <si>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</si>
  <si>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</si>
  <si>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</si>
  <si>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</si>
  <si>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</si>
  <si>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</si>
  <si>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</si>
  <si>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</si>
  <si>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</si>
  <si>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</si>
  <si>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</si>
  <si>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</si>
  <si>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</si>
  <si>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</si>
  <si>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</si>
  <si>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</si>
  <si>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</si>
  <si>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</si>
  <si>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</si>
  <si>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</si>
  <si>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</si>
  <si>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</si>
  <si>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</si>
  <si>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</si>
  <si>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</si>
  <si>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</si>
  <si>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</si>
  <si>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</si>
  <si>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</si>
  <si>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</si>
  <si>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</si>
  <si>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</si>
  <si>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</si>
  <si>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</si>
  <si>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</si>
  <si>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</si>
  <si>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</si>
  <si>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</si>
  <si>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</si>
  <si>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</si>
  <si>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</si>
  <si>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</si>
  <si>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</si>
  <si>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</si>
  <si>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</si>
  <si>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</si>
  <si>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</si>
  <si>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</si>
  <si>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</si>
  <si>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</si>
  <si>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</si>
  <si>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</si>
  <si>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</si>
  <si>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</si>
  <si>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</si>
  <si>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</si>
  <si>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</si>
  <si>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</si>
  <si>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</si>
  <si>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</si>
  <si>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</si>
  <si>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</si>
  <si>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</si>
  <si>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</si>
  <si>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</si>
  <si>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</si>
  <si>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</si>
  <si>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</si>
  <si>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</si>
  <si>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</si>
  <si>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</si>
  <si>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</si>
  <si>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</si>
  <si>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</si>
  <si>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</si>
  <si>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</si>
  <si>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</si>
  <si>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</si>
  <si>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</si>
  <si>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</si>
  <si>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</si>
  <si>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</si>
  <si>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</si>
  <si>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</si>
  <si>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</si>
  <si>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</si>
  <si>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</si>
  <si>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</si>
  <si>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</si>
  <si>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</si>
  <si>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</si>
  <si>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</si>
  <si>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</si>
  <si>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</si>
  <si>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</si>
  <si>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</si>
  <si>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</si>
  <si>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</si>
  <si>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</si>
  <si>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</si>
  <si>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</si>
  <si>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</si>
  <si>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</si>
  <si>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</si>
  <si>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</si>
  <si>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</si>
  <si>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</si>
  <si>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</si>
  <si>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</si>
  <si>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</si>
  <si>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</si>
  <si>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</si>
  <si>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</si>
  <si>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</si>
  <si>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</si>
  <si>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</si>
  <si>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</si>
  <si>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</si>
  <si>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</si>
  <si>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</si>
  <si>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</si>
  <si>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</si>
  <si>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</si>
  <si>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</si>
  <si>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</si>
  <si>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</si>
  <si>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</si>
  <si>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</si>
  <si>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</si>
  <si>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</si>
  <si>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</si>
  <si>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</si>
  <si>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</si>
  <si>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</si>
  <si>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</si>
  <si>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</si>
  <si>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</si>
  <si>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</si>
  <si>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</si>
  <si>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</si>
  <si>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</si>
  <si>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</si>
  <si>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</si>
  <si>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</si>
  <si>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</si>
  <si>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</si>
  <si>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</si>
  <si>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</si>
  <si>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</si>
  <si>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</si>
  <si>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</si>
  <si>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</si>
  <si>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</si>
  <si>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</si>
  <si>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</si>
  <si>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</si>
  <si>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</si>
  <si>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</si>
  <si>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</si>
  <si>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</si>
  <si>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</si>
  <si>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</si>
  <si>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</si>
  <si>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</si>
  <si>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</si>
  <si>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</si>
  <si>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</si>
  <si>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</si>
  <si>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</si>
  <si>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</si>
  <si>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</si>
  <si>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</si>
  <si>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</si>
  <si>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</si>
  <si>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</si>
  <si>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</si>
  <si>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</si>
  <si>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</si>
  <si>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</si>
  <si>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</si>
  <si>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</si>
  <si>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</si>
  <si>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</si>
  <si>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</si>
  <si>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</si>
  <si>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</si>
  <si>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</si>
  <si>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</si>
  <si>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</si>
  <si>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</si>
  <si>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</si>
  <si>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</si>
  <si>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</si>
  <si>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</si>
  <si>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</si>
  <si>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</si>
  <si>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</si>
  <si>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</si>
  <si>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</si>
  <si>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</si>
  <si>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</si>
  <si>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</si>
  <si>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</si>
  <si>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</si>
  <si>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</si>
  <si>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</si>
  <si>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</si>
  <si>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</si>
  <si>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</si>
  <si>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</si>
  <si>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</si>
  <si>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</si>
  <si>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</si>
  <si>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</si>
  <si>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</si>
  <si>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</si>
  <si>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</si>
  <si>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</si>
  <si>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</si>
  <si>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</si>
  <si>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</si>
  <si>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</si>
  <si>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</si>
  <si>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</si>
  <si>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</si>
  <si>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</si>
  <si>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</si>
  <si>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</si>
  <si>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</si>
  <si>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</si>
  <si>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</si>
  <si>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</si>
  <si>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</si>
  <si>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</si>
  <si>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</si>
  <si>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</si>
  <si>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</si>
  <si>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</si>
  <si>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</si>
  <si>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</si>
  <si>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</si>
  <si>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</si>
  <si>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</si>
  <si>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</si>
  <si>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</si>
  <si>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</si>
  <si>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</si>
  <si>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</si>
  <si>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</si>
  <si>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</si>
  <si>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</si>
  <si>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</si>
  <si>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</si>
  <si>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</si>
  <si>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</si>
  <si>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</si>
  <si>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</si>
  <si>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</si>
  <si>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</si>
  <si>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</si>
  <si>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</si>
  <si>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</si>
  <si>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</si>
  <si>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</si>
  <si>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</si>
  <si>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</si>
  <si>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</si>
  <si>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</si>
  <si>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</si>
  <si>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</si>
  <si>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</si>
  <si>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</si>
  <si>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</si>
  <si>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</si>
  <si>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</si>
  <si>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</si>
  <si>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</si>
  <si>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</si>
  <si>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</si>
  <si>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</si>
  <si>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</si>
  <si>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</si>
  <si>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</si>
  <si>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</si>
  <si>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</si>
  <si>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</si>
  <si>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</si>
  <si>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</si>
  <si>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</si>
  <si>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</si>
  <si>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</si>
  <si>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</si>
  <si>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</si>
  <si>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</si>
  <si>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</si>
  <si>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</si>
  <si>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</si>
  <si>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</si>
  <si>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</si>
  <si>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</si>
  <si>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</si>
  <si>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</si>
  <si>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</si>
  <si>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</si>
  <si>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</si>
  <si>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</si>
  <si>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</si>
  <si>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</si>
  <si>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</si>
  <si>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</si>
  <si>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</si>
  <si>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</si>
  <si>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</si>
  <si>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</si>
  <si>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</si>
  <si>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</si>
  <si>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</si>
  <si>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</si>
  <si>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</si>
  <si>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</si>
  <si>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</si>
  <si>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</si>
  <si>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</si>
  <si>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</si>
  <si>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</si>
  <si>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</si>
  <si>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</si>
  <si>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</si>
  <si>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</si>
  <si>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</si>
  <si>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</si>
  <si>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</si>
  <si>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</si>
  <si>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</si>
  <si>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</si>
  <si>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</si>
  <si>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</si>
  <si>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</si>
  <si>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</si>
  <si>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</si>
  <si>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</si>
  <si>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</si>
  <si>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</si>
  <si>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</si>
  <si>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</si>
  <si>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</si>
  <si>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</si>
  <si>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</si>
  <si>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</si>
  <si>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</si>
  <si>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</si>
  <si>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</si>
  <si>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</si>
  <si>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</si>
  <si>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</si>
  <si>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</si>
  <si>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</si>
  <si>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</si>
  <si>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</si>
  <si>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</si>
  <si>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</si>
  <si>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</si>
  <si>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</si>
  <si>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</si>
  <si>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</si>
  <si>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</si>
  <si>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</si>
  <si>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</si>
  <si>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</si>
  <si>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</si>
  <si>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</si>
  <si>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</si>
  <si>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</si>
  <si>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</si>
  <si>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</si>
  <si>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</si>
  <si>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</si>
  <si>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</si>
  <si>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</si>
  <si>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</si>
  <si>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</si>
  <si>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</si>
  <si>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</si>
  <si>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</si>
  <si>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</si>
  <si>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</si>
  <si>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</si>
  <si>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</si>
  <si>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</si>
  <si>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</si>
  <si>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</si>
  <si>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</si>
  <si>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</si>
  <si>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</si>
  <si>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</si>
  <si>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</si>
  <si>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</si>
  <si>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</si>
  <si>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</si>
  <si>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</si>
  <si>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</si>
  <si>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</si>
  <si>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</si>
  <si>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</si>
  <si>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</si>
  <si>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</si>
  <si>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</si>
  <si>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</si>
  <si>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</si>
  <si>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</si>
  <si>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</si>
  <si>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</si>
  <si>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</si>
  <si>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</si>
  <si>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</si>
  <si>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</si>
  <si>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</si>
  <si>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</si>
  <si>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</si>
  <si>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</si>
  <si>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</si>
  <si>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</si>
  <si>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</si>
  <si>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</si>
  <si>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</si>
  <si>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</si>
  <si>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</si>
  <si>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</si>
  <si>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</si>
  <si>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</si>
  <si>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</si>
  <si>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</si>
  <si>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</si>
  <si>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</si>
  <si>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</si>
  <si>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</si>
  <si>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</si>
  <si>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</si>
  <si>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</si>
  <si>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</si>
  <si>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</si>
  <si>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</si>
  <si>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</si>
  <si>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</si>
  <si>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</si>
  <si>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</si>
  <si>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</si>
  <si>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</si>
  <si>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</si>
  <si>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</si>
  <si>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</si>
  <si>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</si>
  <si>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</si>
  <si>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</si>
  <si>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</si>
  <si>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</si>
  <si>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</si>
  <si>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</si>
  <si>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</si>
  <si>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</si>
  <si>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</si>
  <si>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</si>
  <si>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</si>
  <si>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</si>
  <si>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</si>
  <si>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</si>
  <si>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</si>
  <si>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</si>
  <si>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</si>
  <si>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</si>
  <si>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</si>
  <si>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</si>
  <si>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</si>
  <si>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</si>
  <si>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</si>
  <si>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</si>
  <si>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</si>
  <si>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</si>
  <si>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</si>
  <si>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</si>
  <si>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</si>
  <si>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</si>
  <si>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</si>
  <si>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</si>
  <si>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</si>
  <si>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</si>
  <si>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</si>
  <si>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</si>
  <si>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</si>
  <si>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</si>
  <si>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</si>
  <si>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</si>
  <si>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</si>
  <si>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</si>
  <si>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</si>
  <si>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</si>
  <si>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</si>
  <si>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</si>
  <si>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</si>
  <si>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</si>
  <si>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</si>
  <si>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</si>
  <si>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</si>
  <si>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</si>
  <si>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</si>
  <si>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</si>
  <si>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</si>
  <si>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</si>
  <si>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</si>
  <si>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</si>
  <si>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</si>
  <si>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</si>
  <si>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</si>
  <si>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</si>
  <si>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</si>
  <si>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</si>
  <si>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</si>
  <si>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</si>
  <si>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</si>
  <si>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</si>
  <si>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</si>
  <si>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</si>
  <si>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</si>
  <si>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</si>
  <si>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</si>
  <si>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</si>
  <si>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</si>
  <si>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</si>
  <si>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</si>
  <si>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</si>
  <si>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</si>
  <si>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</si>
  <si>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</si>
  <si>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</si>
  <si>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</si>
  <si>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</si>
  <si>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</si>
  <si>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</si>
  <si>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</si>
  <si>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</si>
  <si>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</si>
  <si>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</si>
  <si>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</si>
  <si>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</si>
  <si>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</si>
  <si>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</si>
  <si>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</si>
  <si>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</si>
  <si>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</si>
  <si>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</si>
  <si>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</si>
  <si>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</si>
  <si>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</si>
  <si>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</si>
  <si>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</si>
  <si>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</si>
  <si>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</si>
  <si>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</si>
  <si>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</si>
  <si>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</si>
  <si>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</si>
  <si>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</si>
  <si>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</si>
  <si>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</si>
  <si>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</si>
  <si>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</si>
  <si>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</si>
  <si>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</si>
  <si>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</si>
  <si>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</si>
  <si>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</si>
  <si>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</si>
  <si>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</si>
  <si>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</si>
  <si>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</si>
  <si>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</si>
  <si>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</si>
  <si>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</si>
  <si>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</si>
  <si>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</si>
  <si>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</si>
  <si>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</si>
  <si>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</si>
  <si>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</si>
  <si>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</si>
  <si>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</si>
  <si>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</si>
  <si>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</si>
  <si>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</si>
  <si>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</si>
  <si>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</si>
  <si>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</si>
  <si>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</si>
  <si>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</si>
  <si>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</si>
  <si>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</si>
  <si>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</si>
  <si>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</si>
  <si>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</si>
  <si>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</si>
  <si>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</si>
  <si>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</si>
  <si>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</si>
  <si>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</si>
  <si>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</si>
  <si>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</si>
  <si>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</si>
  <si>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</si>
  <si>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</si>
  <si>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</si>
  <si>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</si>
  <si>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</si>
  <si>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</si>
  <si>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</si>
  <si>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</si>
  <si>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</si>
  <si>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</si>
  <si>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</si>
  <si>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</si>
  <si>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</si>
  <si>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</si>
  <si>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</si>
  <si>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</si>
  <si>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</si>
  <si>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</si>
  <si>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</si>
  <si>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</si>
  <si>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</si>
  <si>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</si>
  <si>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</si>
  <si>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</si>
  <si>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</si>
  <si>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</si>
  <si>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</si>
  <si>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</si>
  <si>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</si>
  <si>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</si>
  <si>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</si>
  <si>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</si>
  <si>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</si>
  <si>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</si>
  <si>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</si>
  <si>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</si>
  <si>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</si>
  <si>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</si>
  <si>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</si>
  <si>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</si>
  <si>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</si>
  <si>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</si>
  <si>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</si>
  <si>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</si>
  <si>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</si>
  <si>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</si>
  <si>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</si>
  <si>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</si>
  <si>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</si>
  <si>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</si>
  <si>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</si>
  <si>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</si>
  <si>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</si>
  <si>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</si>
  <si>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</si>
  <si>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</si>
  <si>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</si>
  <si>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</si>
  <si>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</si>
  <si>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</si>
  <si>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</si>
  <si>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</si>
  <si>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</si>
  <si>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</si>
  <si>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</si>
  <si>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</si>
  <si>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</si>
  <si>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</si>
  <si>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</si>
  <si>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</si>
  <si>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</si>
  <si>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</si>
  <si>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</si>
  <si>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</si>
  <si>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</si>
  <si>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</si>
  <si>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</si>
  <si>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</si>
  <si>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</si>
  <si>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</si>
  <si>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</si>
  <si>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</si>
  <si>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</si>
  <si>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</si>
  <si>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</si>
  <si>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</si>
  <si>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</si>
  <si>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</si>
  <si>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</si>
  <si>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</si>
  <si>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</si>
  <si>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</si>
  <si>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</si>
  <si>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</si>
  <si>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</si>
  <si>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</si>
  <si>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</si>
  <si>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</si>
  <si>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</si>
  <si>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</si>
  <si>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</si>
  <si>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</si>
  <si>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</si>
  <si>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</si>
  <si>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</si>
  <si>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</si>
  <si>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</si>
  <si>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</si>
  <si>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</si>
  <si>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</si>
  <si>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</si>
  <si>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</si>
  <si>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</si>
  <si>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</si>
  <si>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</si>
  <si>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</si>
  <si>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</si>
  <si>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</si>
  <si>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</si>
  <si>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</si>
  <si>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</si>
  <si>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</si>
  <si>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</si>
  <si>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</si>
  <si>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</si>
  <si>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</si>
  <si>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</si>
  <si>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</si>
  <si>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</si>
  <si>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</si>
  <si>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</si>
  <si>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</si>
  <si>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</si>
  <si>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</si>
  <si>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</si>
  <si>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</si>
  <si>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</si>
  <si>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</si>
  <si>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</si>
  <si>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</si>
  <si>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</si>
  <si>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</si>
  <si>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</si>
  <si>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</si>
  <si>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</si>
  <si>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</si>
  <si>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</si>
  <si>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</si>
  <si>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</si>
  <si>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</si>
  <si>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</si>
  <si>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</si>
  <si>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</si>
  <si>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</si>
  <si>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</si>
  <si>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</si>
  <si>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</si>
  <si>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</si>
  <si>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</si>
  <si>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</si>
  <si>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</si>
  <si>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</si>
  <si>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</si>
  <si>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</si>
  <si>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</si>
  <si>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</si>
  <si>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</si>
  <si>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</si>
  <si>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</si>
  <si>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</si>
  <si>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</si>
  <si>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</si>
  <si>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</si>
  <si>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</si>
  <si>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</si>
  <si>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</si>
  <si>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</si>
  <si>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</si>
  <si>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</si>
  <si>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</si>
  <si>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</si>
  <si>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</si>
  <si>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</si>
  <si>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</si>
  <si>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</si>
  <si>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</si>
  <si>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</si>
  <si>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</si>
  <si>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</si>
  <si>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</si>
  <si>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</si>
  <si>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</si>
  <si>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</si>
  <si>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</si>
  <si>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</si>
  <si>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</si>
  <si>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</si>
  <si>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</si>
  <si>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</si>
  <si>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</si>
  <si>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</si>
  <si>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</si>
  <si>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</si>
  <si>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</si>
  <si>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</si>
  <si>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</si>
  <si>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</si>
  <si>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</si>
  <si>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</si>
  <si>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</si>
  <si>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</si>
  <si>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</si>
  <si>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</si>
  <si>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</si>
  <si>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</si>
  <si>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</si>
  <si>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</si>
  <si>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</si>
  <si>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</si>
  <si>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</si>
  <si>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</si>
  <si>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</si>
  <si>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</si>
  <si>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</si>
  <si>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</si>
  <si>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</si>
  <si>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</si>
  <si>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</si>
  <si>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</si>
  <si>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</si>
  <si>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</si>
  <si>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</si>
  <si>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</si>
  <si>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</si>
  <si>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</si>
  <si>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</si>
  <si>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</si>
  <si>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</si>
  <si>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</si>
  <si>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</si>
  <si>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</si>
  <si>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</si>
  <si>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</si>
  <si>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</si>
  <si>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</si>
  <si>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</si>
  <si>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</si>
  <si>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</si>
  <si>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</si>
  <si>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</si>
  <si>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</si>
  <si>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</si>
  <si>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</si>
  <si>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</si>
  <si>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</si>
  <si>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</si>
  <si>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</si>
  <si>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</si>
  <si>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</si>
  <si>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</si>
  <si>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</si>
  <si>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</si>
  <si>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</si>
  <si>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</si>
  <si>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</si>
  <si>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</si>
  <si>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</si>
  <si>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</si>
  <si>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</si>
  <si>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</si>
  <si>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</si>
  <si>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</si>
  <si>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</si>
  <si>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</si>
  <si>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</si>
  <si>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</si>
  <si>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</si>
  <si>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</si>
  <si>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</si>
  <si>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</si>
  <si>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</si>
  <si>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</si>
  <si>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</si>
  <si>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</si>
  <si>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</si>
  <si>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</si>
  <si>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</si>
  <si>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</si>
  <si>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</si>
  <si>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</si>
  <si>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</si>
  <si>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</si>
  <si>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</si>
  <si>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</si>
  <si>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</si>
  <si>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</si>
  <si>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</si>
  <si>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</si>
  <si>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</si>
  <si>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</si>
  <si>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</si>
  <si>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</si>
  <si>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</si>
  <si>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</si>
  <si>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</si>
  <si>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</si>
  <si>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</si>
  <si>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</si>
  <si>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</si>
  <si>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</si>
  <si>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</si>
  <si>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</si>
  <si>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</si>
  <si>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</si>
  <si>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</si>
  <si>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</si>
  <si>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</si>
  <si>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</si>
  <si>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</si>
  <si>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</si>
  <si>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</si>
  <si>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</si>
  <si>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</si>
  <si>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</si>
  <si>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</si>
  <si>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</si>
  <si>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</si>
  <si>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</si>
  <si>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</si>
  <si>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</si>
  <si>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</si>
  <si>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</si>
  <si>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</si>
  <si>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</si>
  <si>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</si>
  <si>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</si>
  <si>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</si>
  <si>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</si>
  <si>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</si>
  <si>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</si>
  <si>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</si>
  <si>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</si>
  <si>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</si>
  <si>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</si>
  <si>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</si>
  <si>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</si>
  <si>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</si>
  <si>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</si>
  <si>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</si>
  <si>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</si>
  <si>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</si>
  <si>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</si>
  <si>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</si>
  <si>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</si>
  <si>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</si>
  <si>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</si>
  <si>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</si>
  <si>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</si>
  <si>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</si>
  <si>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</si>
  <si>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</si>
  <si>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</si>
  <si>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</si>
  <si>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</si>
  <si>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</si>
  <si>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</si>
  <si>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</si>
  <si>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</si>
  <si>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</si>
  <si>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</si>
  <si>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</si>
  <si>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</si>
  <si>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</si>
  <si>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</si>
  <si>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</si>
  <si>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</si>
  <si>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</si>
  <si>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</si>
  <si>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</si>
  <si>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</si>
  <si>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</si>
  <si>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</si>
  <si>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</si>
  <si>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</si>
  <si>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</si>
  <si>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</si>
  <si>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</si>
  <si>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</si>
  <si>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</si>
  <si>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</si>
  <si>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</si>
  <si>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</si>
  <si>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</si>
  <si>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</si>
  <si>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</si>
  <si>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</si>
  <si>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</si>
  <si>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</si>
  <si>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</si>
  <si>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</si>
  <si>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</si>
  <si>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</si>
  <si>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</si>
  <si>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</si>
  <si>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</si>
  <si>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</si>
  <si>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</si>
  <si>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</si>
  <si>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</si>
  <si>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</si>
  <si>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</si>
  <si>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</si>
  <si>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</si>
  <si>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</si>
  <si>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</si>
  <si>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</si>
  <si>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</si>
  <si>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</si>
  <si>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</si>
  <si>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</si>
  <si>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</si>
  <si>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</si>
  <si>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</si>
  <si>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</si>
  <si>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</si>
  <si>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</si>
  <si>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</si>
  <si>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</si>
  <si>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</si>
  <si>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</si>
  <si>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</si>
  <si>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</si>
  <si>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</si>
  <si>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</si>
  <si>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</si>
  <si>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</si>
  <si>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</si>
  <si>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</si>
  <si>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</si>
  <si>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</si>
  <si>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</si>
  <si>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</si>
  <si>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</si>
  <si>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</si>
  <si>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</si>
  <si>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</si>
  <si>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</si>
  <si>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</si>
  <si>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</si>
  <si>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</si>
  <si>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</si>
  <si>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</si>
  <si>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</si>
  <si>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</si>
  <si>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</si>
  <si>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</si>
  <si>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</si>
  <si>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</si>
  <si>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</si>
  <si>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</si>
  <si>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</si>
  <si>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</si>
  <si>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</si>
  <si>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</si>
  <si>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</si>
  <si>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</si>
  <si>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</si>
  <si>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</si>
  <si>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</si>
  <si>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</si>
  <si>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</si>
  <si>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</si>
  <si>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</si>
  <si>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</si>
  <si>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</si>
  <si>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</si>
  <si>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</si>
  <si>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</si>
  <si>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</si>
  <si>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</si>
  <si>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</si>
  <si>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</si>
  <si>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</si>
  <si>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</si>
  <si>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</si>
  <si>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</si>
  <si>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</si>
  <si>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</si>
  <si>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</si>
  <si>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</si>
  <si>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</si>
  <si>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</si>
  <si>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</si>
  <si>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</si>
  <si>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</si>
  <si>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</si>
  <si>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</si>
  <si>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</si>
  <si>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</si>
  <si>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</si>
  <si>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</si>
  <si>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</si>
  <si>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</si>
  <si>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</si>
  <si>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</si>
  <si>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</si>
  <si>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</si>
  <si>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</si>
  <si>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</si>
  <si>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</si>
  <si>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</si>
  <si>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</si>
  <si>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</si>
  <si>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</si>
  <si>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</si>
  <si>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</si>
  <si>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</si>
  <si>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</si>
  <si>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</si>
  <si>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</si>
  <si>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</si>
  <si>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</si>
  <si>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</si>
  <si>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</si>
  <si>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</si>
  <si>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</si>
  <si>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</si>
  <si>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</si>
  <si>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</si>
  <si>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</si>
  <si>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</si>
  <si>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</si>
  <si>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</si>
  <si>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</si>
  <si>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</si>
  <si>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</si>
  <si>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</si>
  <si>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</si>
  <si>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</si>
  <si>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</si>
  <si>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</si>
  <si>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</si>
  <si>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</si>
  <si>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</si>
  <si>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</si>
  <si>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</si>
  <si>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</si>
  <si>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</si>
  <si>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</si>
  <si>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</si>
  <si>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</si>
  <si>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</si>
  <si>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</si>
  <si>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</si>
  <si>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</si>
  <si>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</si>
  <si>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</si>
  <si>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</si>
  <si>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</si>
  <si>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</si>
  <si>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</si>
  <si>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</si>
  <si>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</si>
  <si>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</si>
  <si>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</si>
  <si>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</si>
  <si>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</si>
  <si>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</si>
  <si>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</si>
  <si>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</si>
  <si>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</si>
  <si>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</si>
  <si>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</si>
  <si>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</si>
  <si>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</si>
  <si>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</si>
  <si>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</si>
  <si>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</si>
  <si>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</si>
  <si>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</si>
  <si>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</si>
  <si>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</si>
  <si>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</si>
  <si>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</si>
  <si>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</si>
  <si>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</si>
  <si>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</si>
  <si>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</si>
  <si>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</si>
  <si>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</si>
  <si>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</si>
  <si>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</si>
  <si>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</si>
  <si>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</si>
  <si>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</si>
  <si>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</si>
  <si>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</si>
  <si>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</si>
  <si>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</si>
  <si>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</si>
  <si>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</si>
  <si>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</si>
  <si>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</si>
  <si>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</si>
  <si>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</si>
  <si>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</si>
  <si>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</si>
  <si>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</si>
  <si>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</si>
  <si>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</si>
  <si>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</si>
  <si>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</si>
  <si>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</si>
  <si>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</si>
  <si>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</si>
  <si>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</si>
  <si>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</si>
  <si>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</si>
  <si>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</si>
  <si>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</si>
  <si>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</si>
  <si>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</si>
  <si>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</si>
  <si>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</si>
  <si>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</si>
  <si>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</si>
  <si>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</si>
  <si>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</si>
  <si>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</si>
  <si>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</si>
  <si>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</si>
  <si>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</si>
  <si>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</si>
  <si>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</si>
  <si>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</si>
  <si>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</si>
  <si>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</si>
  <si>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</si>
  <si>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</si>
  <si>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</si>
  <si>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</si>
  <si>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</si>
  <si>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</si>
  <si>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</si>
  <si>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</si>
  <si>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</si>
  <si>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</si>
  <si>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</si>
  <si>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</si>
  <si>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</si>
  <si>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</si>
  <si>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</si>
  <si>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</si>
  <si>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</si>
  <si>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</si>
  <si>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</si>
  <si>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</si>
  <si>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</si>
  <si>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</si>
  <si>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</si>
  <si>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</si>
  <si>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</si>
  <si>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</si>
  <si>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</si>
  <si>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</si>
  <si>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</si>
  <si>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</si>
  <si>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</si>
  <si>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</si>
  <si>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</si>
  <si>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</si>
  <si>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</si>
  <si>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</si>
  <si>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</si>
  <si>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</si>
  <si>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</si>
  <si>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</si>
  <si>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</si>
  <si>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</si>
  <si>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</si>
  <si>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</si>
  <si>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</si>
  <si>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</si>
  <si>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</si>
  <si>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</si>
  <si>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</si>
  <si>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</si>
  <si>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</si>
  <si>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</si>
  <si>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</si>
  <si>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</si>
  <si>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</si>
  <si>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</si>
  <si>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</si>
  <si>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</si>
  <si>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</si>
  <si>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</si>
  <si>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</si>
  <si>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</si>
  <si>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</si>
  <si>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</si>
  <si>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</si>
  <si>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</si>
  <si>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</si>
  <si>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</si>
  <si>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</si>
  <si>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</si>
  <si>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</si>
  <si>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</si>
  <si>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</si>
  <si>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</si>
  <si>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</si>
  <si>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</si>
  <si>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</si>
  <si>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</si>
  <si>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</si>
  <si>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</si>
  <si>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</si>
  <si>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</si>
  <si>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</si>
  <si>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</si>
  <si>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</si>
  <si>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</si>
  <si>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</si>
  <si>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</si>
  <si>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</si>
  <si>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</si>
  <si>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</si>
  <si>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</si>
  <si>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</si>
  <si>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</si>
  <si>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</si>
  <si>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</si>
  <si>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</si>
  <si>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</si>
  <si>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</si>
  <si>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</si>
  <si>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</si>
  <si>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</si>
  <si>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</si>
  <si>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</si>
  <si>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</si>
  <si>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</si>
  <si>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</si>
  <si>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</si>
  <si>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</si>
  <si>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</si>
  <si>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</si>
  <si>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</si>
  <si>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</si>
  <si>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</si>
  <si>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</si>
  <si>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</si>
  <si>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</si>
  <si>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</si>
  <si>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</si>
  <si>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</si>
  <si>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</si>
  <si>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</si>
  <si>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</si>
  <si>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</si>
  <si>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</si>
  <si>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</si>
  <si>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</si>
  <si>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</si>
  <si>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</si>
  <si>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</si>
  <si>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</si>
  <si>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</si>
  <si>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</si>
  <si>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</si>
  <si>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</si>
  <si>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</si>
  <si>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</si>
  <si>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</si>
  <si>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</si>
  <si>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</si>
  <si>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</si>
  <si>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</si>
  <si>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</si>
  <si>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</si>
  <si>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</si>
  <si>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</si>
  <si>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</si>
  <si>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</si>
  <si>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</si>
  <si>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</si>
  <si>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</si>
  <si>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</si>
  <si>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</si>
  <si>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</si>
  <si>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</si>
  <si>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</si>
  <si>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</si>
  <si>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</si>
  <si>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</si>
  <si>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</si>
  <si>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</si>
  <si>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</si>
  <si>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</si>
  <si>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</si>
  <si>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</si>
  <si>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</si>
  <si>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</si>
  <si>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</si>
  <si>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</si>
  <si>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</si>
  <si>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</si>
  <si>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</si>
  <si>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</si>
  <si>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</si>
  <si>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</si>
  <si>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</si>
  <si>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</si>
  <si>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</si>
  <si>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</si>
  <si>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</si>
  <si>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</si>
  <si>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</si>
  <si>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</si>
  <si>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</si>
  <si>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</si>
  <si>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</si>
  <si>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</si>
  <si>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</si>
  <si>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</si>
  <si>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</si>
  <si>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</si>
  <si>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</si>
  <si>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</si>
  <si>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</si>
  <si>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</si>
  <si>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</si>
  <si>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</si>
  <si>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</si>
  <si>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</si>
  <si>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</si>
  <si>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</si>
  <si>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</si>
  <si>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</si>
  <si>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</si>
  <si>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</si>
  <si>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</si>
  <si>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</si>
  <si>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</si>
  <si>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</si>
  <si>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</si>
  <si>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</si>
  <si>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</si>
  <si>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</si>
  <si>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</si>
  <si>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</si>
  <si>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</si>
  <si>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</si>
  <si>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</si>
  <si>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</si>
  <si>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</si>
  <si>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</si>
  <si>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</si>
  <si>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</si>
  <si>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</si>
  <si>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</si>
  <si>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</si>
  <si>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</si>
  <si>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</si>
  <si>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</si>
  <si>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</si>
  <si>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</si>
  <si>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</si>
  <si>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</si>
  <si>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</si>
  <si>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</si>
  <si>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</si>
  <si>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</si>
  <si>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</si>
  <si>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</si>
  <si>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</si>
  <si>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</si>
  <si>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</si>
  <si>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</si>
  <si>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</si>
  <si>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</si>
  <si>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</si>
  <si>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</si>
  <si>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</si>
  <si>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</si>
  <si>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</si>
  <si>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</si>
  <si>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</si>
  <si>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</si>
  <si>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</si>
  <si>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</si>
  <si>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</si>
  <si>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</si>
  <si>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</si>
  <si>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</si>
  <si>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</si>
  <si>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</si>
  <si>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</si>
  <si>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</si>
  <si>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</si>
  <si>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</si>
  <si>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</si>
  <si>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</si>
  <si>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</si>
  <si>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</si>
  <si>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</si>
  <si>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</si>
  <si>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</si>
  <si>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</si>
  <si>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</si>
  <si>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</si>
  <si>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</si>
  <si>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</si>
  <si>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</si>
  <si>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</si>
  <si>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</si>
  <si>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</si>
  <si>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</si>
  <si>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</si>
  <si>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</si>
  <si>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</si>
  <si>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</si>
  <si>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</si>
  <si>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</si>
  <si>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</si>
  <si>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</si>
  <si>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</si>
  <si>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</si>
  <si>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</si>
  <si>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</si>
  <si>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</si>
  <si>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</si>
  <si>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</si>
  <si>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</si>
  <si>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</si>
  <si>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</si>
  <si>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</si>
  <si>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</si>
  <si>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</si>
  <si>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</si>
  <si>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</si>
  <si>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</si>
  <si>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</si>
  <si>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</si>
  <si>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</si>
  <si>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</si>
  <si>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</si>
  <si>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</si>
  <si>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</si>
  <si>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</si>
  <si>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</si>
  <si>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</si>
  <si>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</si>
  <si>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</si>
  <si>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</si>
  <si>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</si>
  <si>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</si>
  <si>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</si>
  <si>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</si>
  <si>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</si>
  <si>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</si>
  <si>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</si>
  <si>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</si>
  <si>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</si>
  <si>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</si>
  <si>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</si>
  <si>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</si>
  <si>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</si>
  <si>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</si>
  <si>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</si>
  <si>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</si>
  <si>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</si>
  <si>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</si>
  <si>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</si>
  <si>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</si>
  <si>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</si>
  <si>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</si>
  <si>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</si>
  <si>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</si>
  <si>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</si>
  <si>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</si>
  <si>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</si>
  <si>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</si>
  <si>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</si>
  <si>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</si>
  <si>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</si>
  <si>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</si>
  <si>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</si>
  <si>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</si>
  <si>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</si>
  <si>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</si>
  <si>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</si>
  <si>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</si>
  <si>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</si>
  <si>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</si>
  <si>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</si>
  <si>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</si>
  <si>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</si>
  <si>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</si>
  <si>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</si>
  <si>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</si>
  <si>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</si>
  <si>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</si>
  <si>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</si>
  <si>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</si>
  <si>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</si>
  <si>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</si>
  <si>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</si>
  <si>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</si>
  <si>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</si>
  <si>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</si>
  <si>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</si>
  <si>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</si>
  <si>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</si>
  <si>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</si>
  <si>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</si>
  <si>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</si>
  <si>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</si>
  <si>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</si>
  <si>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</si>
  <si>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</si>
  <si>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</si>
  <si>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</si>
  <si>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</si>
  <si>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</si>
  <si>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</si>
  <si>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</si>
  <si>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</si>
  <si>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</si>
  <si>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</si>
  <si>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</si>
  <si>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</si>
  <si>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</si>
  <si>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</si>
  <si>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</si>
  <si>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</si>
  <si>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</si>
  <si>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</si>
  <si>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</si>
  <si>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</si>
  <si>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</si>
  <si>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</si>
  <si>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</si>
  <si>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</si>
  <si>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</si>
  <si>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</si>
  <si>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</si>
  <si>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</si>
  <si>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</si>
  <si>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</si>
  <si>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</si>
  <si>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</si>
  <si>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</si>
  <si>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</si>
  <si>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</si>
  <si>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</si>
  <si>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</si>
  <si>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</si>
  <si>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</si>
  <si>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</si>
  <si>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</si>
  <si>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</si>
  <si>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</si>
  <si>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</si>
  <si>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</si>
  <si>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</si>
  <si>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</si>
  <si>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</si>
  <si>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</si>
  <si>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</si>
  <si>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</si>
  <si>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</si>
  <si>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</si>
  <si>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</si>
  <si>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</si>
  <si>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</si>
  <si>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</si>
  <si>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</si>
  <si>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</si>
  <si>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</si>
  <si>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</si>
  <si>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</si>
  <si>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</si>
  <si>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</si>
  <si>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</si>
  <si>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</si>
  <si>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</si>
  <si>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</si>
  <si>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</si>
  <si>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</si>
  <si>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</si>
  <si>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</si>
  <si>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</si>
  <si>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</si>
  <si>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</si>
  <si>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</si>
  <si>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</si>
  <si>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</si>
  <si>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</si>
  <si>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</si>
  <si>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</si>
  <si>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</si>
  <si>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</si>
  <si>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</si>
  <si>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</si>
  <si>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</si>
  <si>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</si>
  <si>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</si>
  <si>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</si>
  <si>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</si>
  <si>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</si>
  <si>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</si>
  <si>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</si>
  <si>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</si>
  <si>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</si>
  <si>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</si>
  <si>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</si>
  <si>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</si>
  <si>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</si>
  <si>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</si>
  <si>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</si>
  <si>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</si>
  <si>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</si>
  <si>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</si>
  <si>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</si>
  <si>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</si>
  <si>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</si>
  <si>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</si>
  <si>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</si>
  <si>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</si>
  <si>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</si>
  <si>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</si>
  <si>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</si>
  <si>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</si>
  <si>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</si>
  <si>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</si>
  <si>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</si>
  <si>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</si>
  <si>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</si>
  <si>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</si>
  <si>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</si>
  <si>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</si>
  <si>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</si>
  <si>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</si>
  <si>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</si>
  <si>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</si>
  <si>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</si>
  <si>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</si>
  <si>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</si>
  <si>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</si>
  <si>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</si>
  <si>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</si>
  <si>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</si>
  <si>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</si>
  <si>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</si>
  <si>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</si>
  <si>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</si>
  <si>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</si>
  <si>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</si>
  <si>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</si>
  <si>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</si>
  <si>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</si>
  <si>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</si>
  <si>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</si>
  <si>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</si>
  <si>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</si>
  <si>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</si>
  <si>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</si>
  <si>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</si>
  <si>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</si>
  <si>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</si>
  <si>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</si>
  <si>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</si>
  <si>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</si>
  <si>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</si>
  <si>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</si>
  <si>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</si>
  <si>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</si>
  <si>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</si>
  <si>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</si>
  <si>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</si>
  <si>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</si>
  <si>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</si>
  <si>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</si>
  <si>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</si>
  <si>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</si>
  <si>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</si>
  <si>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</si>
  <si>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</si>
  <si>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</si>
  <si>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</si>
  <si>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</si>
  <si>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</si>
  <si>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</si>
  <si>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</si>
  <si>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</si>
  <si>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</si>
  <si>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</si>
  <si>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</si>
  <si>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</si>
  <si>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</si>
  <si>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</si>
  <si>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</si>
  <si>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</si>
  <si>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</si>
  <si>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</si>
  <si>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</si>
  <si>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</si>
  <si>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</si>
  <si>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</si>
  <si>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</si>
  <si>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</si>
  <si>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</si>
  <si>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</si>
  <si>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</si>
  <si>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</si>
  <si>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</si>
  <si>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</si>
  <si>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</si>
  <si>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</si>
  <si>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</si>
  <si>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</si>
  <si>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</si>
  <si>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</si>
  <si>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</si>
  <si>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</si>
  <si>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</si>
  <si>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</si>
  <si>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</si>
  <si>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</si>
  <si>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</si>
  <si>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</si>
  <si>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</si>
  <si>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</si>
  <si>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</si>
  <si>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</si>
  <si>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</si>
  <si>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</si>
  <si>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</si>
  <si>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</si>
  <si>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</si>
  <si>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</si>
  <si>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</si>
  <si>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</si>
  <si>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</si>
  <si>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</si>
  <si>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</si>
  <si>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</si>
  <si>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</si>
  <si>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</si>
  <si>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</si>
  <si>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</si>
  <si>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</si>
  <si>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</si>
  <si>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</si>
  <si>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</si>
  <si>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</si>
  <si>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</si>
  <si>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</si>
  <si>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</si>
  <si>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</si>
  <si>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</si>
  <si>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</si>
  <si>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</si>
  <si>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</si>
  <si>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</si>
  <si>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</si>
  <si>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</si>
  <si>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</si>
  <si>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</si>
  <si>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</si>
  <si>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</si>
  <si>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</si>
  <si>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</si>
  <si>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</si>
  <si>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</si>
  <si>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</si>
  <si>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</si>
  <si>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</si>
  <si>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</si>
  <si>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</si>
  <si>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</si>
  <si>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</si>
  <si>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</si>
  <si>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</si>
  <si>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</si>
  <si>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</si>
  <si>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</si>
  <si>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</si>
  <si>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</si>
  <si>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</si>
  <si>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</si>
  <si>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</si>
  <si>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</si>
  <si>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</si>
  <si>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</si>
  <si>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</si>
  <si>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</si>
  <si>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</si>
  <si>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</si>
  <si>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</si>
  <si>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</si>
  <si>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</si>
  <si>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</si>
  <si>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</si>
  <si>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</si>
  <si>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</si>
  <si>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</si>
  <si>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</si>
  <si>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</si>
  <si>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</si>
  <si>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</si>
  <si>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</si>
  <si>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</si>
  <si>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</si>
  <si>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</si>
  <si>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</si>
  <si>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</si>
  <si>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</si>
  <si>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</si>
  <si>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</si>
  <si>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</si>
  <si>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</si>
  <si>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</si>
  <si>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</si>
  <si>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</si>
  <si>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</si>
  <si>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</si>
  <si>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</si>
  <si>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</si>
  <si>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</si>
  <si>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</si>
  <si>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</si>
  <si>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</si>
  <si>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</si>
  <si>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</si>
  <si>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</si>
  <si>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</si>
  <si>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</si>
  <si>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</si>
  <si>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</si>
  <si>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</si>
  <si>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</si>
  <si>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</si>
  <si>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</si>
  <si>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</si>
  <si>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</si>
  <si>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</si>
  <si>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</si>
  <si>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</si>
  <si>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</si>
  <si>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</si>
  <si>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</si>
  <si>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</si>
  <si>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</si>
  <si>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</si>
  <si>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</si>
  <si>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</si>
  <si>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</si>
  <si>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</si>
  <si>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</si>
  <si>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</si>
  <si>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</si>
  <si>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</si>
  <si>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</si>
  <si>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</si>
  <si>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</si>
  <si>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</si>
  <si>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</si>
  <si>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</si>
  <si>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</si>
  <si>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</si>
  <si>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</si>
  <si>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</si>
  <si>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</si>
  <si>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</si>
  <si>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</si>
  <si>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</si>
  <si>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</si>
  <si>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</si>
  <si>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</si>
  <si>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</si>
  <si>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</si>
  <si>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</si>
  <si>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</si>
  <si>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</si>
  <si>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</si>
  <si>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</si>
  <si>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</si>
  <si>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</si>
  <si>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</si>
  <si>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</si>
  <si>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</si>
  <si>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</si>
  <si>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</si>
  <si>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</si>
  <si>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</si>
  <si>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</si>
  <si>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</si>
  <si>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</si>
  <si>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</si>
  <si>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</si>
  <si>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</si>
  <si>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</si>
  <si>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</si>
  <si>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</si>
  <si>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</si>
  <si>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</si>
  <si>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</si>
  <si>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</si>
  <si>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</si>
  <si>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</si>
  <si>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</si>
  <si>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</si>
  <si>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</si>
  <si>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</si>
  <si>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</si>
  <si>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</si>
  <si>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</si>
  <si>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</si>
  <si>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</si>
  <si>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</si>
  <si>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</si>
  <si>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</si>
  <si>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</si>
  <si>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</si>
  <si>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</si>
  <si>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</si>
  <si>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</si>
  <si>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</si>
  <si>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</si>
  <si>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</si>
  <si>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</si>
  <si>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</si>
  <si>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</si>
  <si>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</si>
  <si>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</si>
  <si>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</si>
  <si>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</si>
  <si>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</si>
  <si>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</si>
  <si>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</si>
  <si>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</si>
  <si>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</si>
  <si>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</si>
  <si>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</si>
  <si>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</si>
  <si>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</si>
  <si>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</si>
  <si>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</si>
  <si>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</si>
  <si>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</si>
  <si>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</si>
  <si>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</si>
  <si>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</si>
  <si>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</si>
  <si>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</si>
  <si>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</si>
  <si>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</si>
  <si>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</si>
  <si>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</si>
  <si>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</si>
  <si>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</si>
  <si>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</si>
  <si>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</si>
  <si>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</si>
  <si>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</si>
  <si>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</si>
  <si>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</si>
  <si>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</si>
  <si>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</si>
  <si>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</si>
  <si>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</si>
  <si>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</si>
  <si>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</si>
  <si>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</si>
  <si>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</si>
  <si>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</si>
  <si>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</si>
  <si>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</si>
  <si>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</si>
  <si>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</si>
  <si>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</si>
  <si>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</si>
  <si>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</si>
  <si>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</si>
  <si>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</si>
  <si>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</si>
  <si>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</si>
  <si>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</si>
  <si>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</si>
  <si>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</si>
  <si>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</si>
  <si>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</si>
  <si>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</si>
  <si>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</si>
  <si>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</si>
  <si>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</si>
  <si>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</si>
  <si>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</si>
  <si>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</si>
  <si>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</si>
  <si>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</si>
  <si>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</si>
  <si>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</si>
  <si>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</si>
  <si>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</si>
  <si>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</si>
  <si>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</si>
  <si>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</si>
  <si>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</si>
  <si>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</si>
  <si>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</si>
  <si>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</si>
  <si>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</si>
  <si>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</si>
  <si>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</si>
  <si>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</si>
  <si>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</si>
  <si>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</si>
  <si>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</si>
  <si>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</si>
  <si>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</si>
  <si>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</si>
  <si>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</si>
  <si>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</si>
  <si>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</si>
  <si>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</si>
  <si>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</si>
  <si>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</si>
  <si>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</si>
  <si>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</si>
  <si>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</si>
  <si>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</si>
  <si>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</si>
  <si>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</si>
  <si>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</si>
  <si>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</si>
  <si>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</si>
  <si>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</si>
  <si>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</si>
  <si>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</si>
  <si>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</si>
  <si>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</si>
  <si>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</si>
  <si>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</si>
  <si>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</si>
  <si>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</si>
  <si>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</si>
  <si>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</si>
  <si>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</si>
  <si>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</si>
  <si>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</si>
  <si>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</si>
  <si>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</si>
  <si>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</si>
  <si>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</si>
  <si>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</si>
  <si>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</si>
  <si>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</si>
  <si>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</si>
  <si>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</si>
  <si>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</si>
  <si>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</si>
  <si>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</si>
  <si>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</si>
  <si>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</si>
  <si>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</si>
  <si>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</si>
  <si>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</si>
  <si>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</si>
  <si>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</si>
  <si>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</si>
  <si>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</si>
  <si>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</si>
  <si>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</si>
  <si>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</si>
  <si>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</si>
  <si>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</si>
  <si>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</si>
  <si>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</si>
  <si>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</si>
  <si>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</si>
  <si>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</si>
  <si>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</si>
  <si>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</si>
  <si>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</si>
  <si>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</si>
  <si>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</si>
  <si>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</si>
  <si>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</si>
  <si>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</si>
  <si>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</si>
  <si>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</si>
  <si>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</si>
  <si>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</si>
  <si>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</si>
  <si>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</si>
  <si>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</si>
  <si>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</si>
  <si>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</si>
  <si>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</si>
  <si>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</si>
  <si>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</si>
  <si>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</si>
  <si>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</si>
  <si>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</si>
  <si>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</si>
  <si>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</si>
  <si>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</si>
  <si>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</si>
  <si>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</si>
  <si>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</si>
  <si>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</si>
  <si>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</si>
  <si>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</si>
  <si>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</si>
  <si>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</si>
  <si>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</si>
  <si>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</si>
  <si>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</si>
  <si>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</si>
  <si>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</si>
  <si>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</si>
  <si>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</si>
  <si>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</si>
  <si>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</si>
  <si>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</si>
  <si>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</si>
  <si>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</si>
  <si>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</si>
  <si>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</si>
  <si>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</si>
  <si>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</si>
  <si>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</si>
  <si>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</si>
  <si>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</si>
  <si>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</si>
  <si>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</si>
  <si>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</si>
  <si>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</si>
  <si>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</si>
  <si>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</si>
  <si>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</si>
  <si>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</si>
  <si>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</si>
  <si>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</si>
  <si>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</si>
  <si>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</si>
  <si>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</si>
  <si>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</si>
  <si>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</si>
  <si>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</si>
  <si>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</si>
  <si>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</si>
  <si>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</si>
  <si>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</si>
  <si>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</si>
  <si>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</si>
  <si>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</si>
  <si>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</si>
  <si>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</si>
  <si>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</si>
  <si>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</si>
  <si>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</si>
  <si>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</si>
  <si>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</si>
  <si>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</si>
  <si>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</si>
  <si>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</si>
  <si>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</si>
  <si>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</si>
  <si>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</si>
  <si>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</si>
  <si>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</si>
  <si>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</si>
  <si>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</si>
  <si>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</si>
  <si>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</si>
  <si>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</si>
  <si>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</si>
  <si>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</si>
  <si>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</si>
  <si>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</si>
  <si>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</si>
  <si>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</si>
  <si>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</si>
  <si>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</si>
  <si>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</si>
  <si>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</si>
  <si>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</si>
  <si>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</si>
  <si>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</si>
  <si>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</si>
  <si>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</si>
  <si>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</si>
  <si>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</si>
  <si>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</si>
  <si>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</si>
  <si>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</si>
  <si>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</si>
  <si>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</si>
  <si>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</si>
  <si>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</si>
  <si>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</si>
  <si>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</si>
  <si>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</si>
  <si>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</si>
  <si>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</si>
  <si>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</si>
  <si>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</si>
  <si>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</si>
  <si>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</si>
  <si>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</si>
  <si>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</si>
  <si>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</si>
  <si>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</si>
  <si>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</si>
  <si>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</si>
  <si>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</si>
  <si>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</si>
  <si>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</si>
  <si>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</si>
  <si>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</si>
  <si>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</si>
  <si>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</si>
  <si>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</si>
  <si>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</si>
  <si>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</si>
  <si>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</si>
  <si>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</si>
  <si>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</si>
  <si>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</si>
  <si>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</si>
  <si>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</si>
  <si>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</si>
  <si>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</si>
  <si>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</si>
  <si>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</si>
  <si>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</si>
  <si>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</si>
  <si>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</si>
  <si>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</si>
  <si>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</si>
  <si>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</si>
  <si>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</si>
  <si>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</si>
  <si>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</si>
  <si>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</si>
  <si>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</si>
  <si>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</si>
  <si>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</si>
  <si>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</si>
  <si>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</si>
  <si>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</si>
  <si>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</si>
  <si>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</si>
  <si>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</si>
  <si>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</si>
  <si>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</si>
  <si>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</si>
  <si>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</si>
  <si>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</si>
  <si>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</si>
  <si>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</si>
  <si>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</si>
  <si>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</si>
  <si>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</si>
  <si>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</si>
  <si>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</si>
  <si>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</si>
  <si>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</si>
  <si>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</si>
  <si>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</si>
  <si>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</si>
  <si>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</si>
  <si>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</si>
  <si>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</si>
  <si>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</si>
  <si>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</si>
  <si>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</si>
  <si>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</si>
  <si>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</si>
  <si>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</si>
  <si>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</si>
  <si>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</si>
  <si>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</si>
  <si>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</si>
  <si>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</si>
  <si>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</si>
  <si>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</si>
  <si>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</si>
  <si>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</si>
  <si>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</si>
  <si>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</si>
  <si>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</si>
  <si>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</si>
  <si>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</si>
  <si>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</si>
  <si>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</si>
  <si>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</si>
  <si>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</si>
  <si>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</si>
  <si>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</si>
  <si>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</si>
  <si>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</si>
  <si>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</si>
  <si>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</si>
  <si>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</si>
  <si>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</si>
  <si>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</si>
  <si>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</si>
  <si>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</si>
  <si>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</si>
  <si>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</si>
  <si>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</si>
  <si>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</si>
  <si>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</si>
  <si>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</si>
  <si>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</si>
  <si>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</si>
  <si>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</si>
  <si>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</si>
  <si>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</si>
  <si>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</si>
  <si>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</si>
  <si>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</si>
  <si>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</si>
  <si>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</si>
  <si>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</si>
  <si>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</si>
  <si>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</si>
  <si>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</si>
  <si>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</si>
  <si>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</si>
  <si>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</si>
  <si>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</si>
  <si>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</si>
  <si>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</si>
  <si>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</si>
  <si>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</si>
  <si>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</si>
  <si>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</si>
  <si>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</si>
  <si>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</si>
  <si>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</si>
  <si>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</si>
  <si>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</si>
  <si>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</si>
  <si>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</si>
  <si>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</si>
  <si>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</si>
  <si>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</si>
  <si>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</si>
  <si>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</si>
  <si>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</si>
  <si>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</si>
  <si>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</si>
  <si>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</si>
  <si>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</si>
  <si>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</si>
  <si>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</si>
  <si>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</si>
  <si>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</si>
  <si>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</si>
  <si>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</si>
  <si>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</si>
  <si>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</si>
  <si>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</si>
  <si>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</si>
  <si>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</si>
  <si>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</si>
  <si>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</si>
  <si>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</si>
  <si>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</si>
  <si>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</si>
  <si>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</si>
  <si>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</si>
  <si>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</si>
  <si>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</si>
  <si>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</si>
  <si>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</si>
  <si>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</si>
  <si>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</si>
  <si>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</si>
  <si>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</si>
  <si>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</si>
  <si>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</si>
  <si>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</si>
  <si>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</si>
  <si>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</si>
  <si>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</si>
  <si>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</si>
  <si>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</si>
  <si>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</si>
  <si>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</si>
  <si>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</si>
  <si>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</si>
  <si>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</si>
  <si>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</si>
  <si>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</si>
  <si>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</si>
  <si>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</si>
  <si>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</si>
  <si>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</si>
  <si>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</si>
  <si>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</si>
  <si>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</si>
  <si>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</si>
  <si>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</si>
  <si>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</si>
  <si>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</si>
  <si>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</si>
  <si>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</si>
  <si>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</si>
  <si>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</si>
  <si>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</si>
  <si>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</si>
  <si>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</si>
  <si>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</si>
  <si>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</si>
  <si>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</si>
  <si>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</si>
  <si>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</si>
  <si>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</si>
  <si>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</si>
  <si>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</si>
  <si>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</si>
  <si>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</si>
  <si>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</si>
  <si>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</si>
  <si>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</si>
  <si>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</si>
  <si>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</si>
  <si>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</si>
  <si>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</si>
  <si>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</si>
  <si>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</si>
  <si>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</si>
  <si>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</si>
  <si>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</si>
  <si>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</si>
  <si>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</si>
  <si>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</si>
  <si>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</si>
  <si>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</si>
  <si>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</si>
  <si>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</si>
  <si>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</si>
  <si>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</si>
  <si>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</si>
  <si>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</si>
  <si>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</si>
  <si>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</si>
  <si>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</si>
  <si>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</si>
  <si>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</si>
  <si>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</si>
  <si>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</si>
  <si>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</si>
  <si>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</si>
  <si>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</si>
  <si>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</si>
  <si>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</si>
  <si>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</si>
  <si>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</si>
  <si>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</si>
  <si>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</si>
  <si>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</si>
  <si>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</si>
  <si>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</si>
  <si>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</si>
  <si>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</si>
  <si>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</si>
  <si>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</si>
  <si>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</si>
  <si>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</si>
  <si>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</si>
  <si>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</si>
  <si>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</si>
  <si>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</si>
  <si>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</si>
  <si>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</si>
  <si>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</si>
  <si>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</si>
  <si>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</si>
  <si>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</si>
  <si>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</si>
  <si>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</si>
  <si>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</si>
  <si>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</si>
  <si>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</si>
  <si>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</si>
  <si>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</si>
  <si>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</si>
  <si>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</si>
  <si>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</si>
  <si>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</si>
  <si>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</si>
  <si>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</si>
  <si>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</si>
  <si>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</si>
  <si>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</si>
  <si>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</si>
  <si>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</si>
  <si>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</si>
  <si>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</si>
  <si>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</si>
  <si>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</si>
  <si>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</si>
  <si>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</si>
  <si>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</si>
  <si>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</si>
  <si>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</si>
  <si>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</si>
  <si>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</si>
  <si>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</si>
  <si>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</si>
  <si>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</si>
  <si>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</si>
  <si>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</si>
  <si>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</si>
  <si>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</si>
  <si>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</si>
  <si>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</si>
  <si>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</si>
  <si>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</si>
  <si>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</si>
  <si>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</si>
  <si>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</si>
  <si>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</si>
  <si>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</si>
  <si>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</si>
  <si>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</si>
  <si>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</si>
  <si>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</si>
  <si>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</si>
  <si>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</si>
  <si>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</si>
  <si>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</si>
  <si>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</si>
  <si>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</si>
  <si>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</si>
  <si>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</si>
  <si>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</si>
  <si>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</si>
  <si>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</si>
  <si>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</si>
  <si>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</si>
  <si>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</si>
  <si>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</si>
  <si>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</si>
  <si>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</si>
  <si>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</si>
  <si>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</si>
  <si>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</si>
  <si>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</si>
  <si>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</si>
  <si>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</si>
  <si>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</si>
  <si>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</si>
  <si>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</si>
  <si>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</si>
  <si>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</si>
  <si>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</si>
  <si>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</si>
  <si>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</si>
  <si>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</si>
  <si>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</si>
  <si>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</si>
  <si>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</si>
  <si>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</si>
  <si>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</si>
  <si>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</si>
  <si>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</si>
  <si>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</si>
  <si>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</si>
  <si>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</si>
  <si>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</si>
  <si>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</si>
  <si>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</si>
  <si>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</si>
  <si>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</si>
  <si>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</si>
  <si>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</si>
  <si>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</si>
  <si>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</si>
  <si>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</si>
  <si>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</si>
  <si>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</si>
  <si>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</si>
  <si>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</si>
  <si>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</si>
  <si>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</si>
  <si>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</si>
  <si>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</si>
  <si>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</si>
  <si>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</si>
  <si>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</si>
  <si>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</si>
  <si>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</si>
  <si>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</si>
  <si>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</si>
  <si>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</si>
  <si>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</si>
  <si>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</si>
  <si>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</si>
  <si>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</si>
  <si>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</si>
  <si>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</si>
  <si>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</si>
  <si>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</si>
  <si>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</si>
  <si>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</si>
  <si>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</si>
  <si>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</si>
  <si>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</si>
  <si>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</si>
  <si>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</si>
  <si>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</si>
  <si>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</si>
  <si>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</si>
  <si>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</si>
  <si>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</si>
  <si>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</si>
  <si>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</si>
  <si>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</si>
  <si>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</si>
  <si>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</si>
  <si>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</si>
  <si>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</si>
  <si>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</si>
  <si>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</si>
  <si>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</si>
  <si>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</si>
  <si>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</si>
  <si>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</si>
  <si>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</si>
  <si>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</si>
  <si>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</si>
  <si>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</si>
  <si>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</si>
  <si>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</si>
  <si>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</si>
  <si>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</si>
  <si>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</si>
  <si>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</si>
  <si>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</si>
  <si>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</si>
  <si>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</si>
  <si>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</si>
  <si>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</si>
  <si>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</si>
  <si>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</si>
  <si>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</si>
  <si>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</si>
  <si>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</si>
  <si>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</si>
  <si>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</si>
  <si>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</si>
  <si>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</si>
  <si>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</si>
  <si>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</si>
  <si>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</si>
  <si>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</si>
  <si>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</si>
  <si>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</si>
  <si>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</si>
  <si>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</si>
  <si>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</si>
  <si>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</si>
  <si>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</si>
  <si>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</si>
  <si>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</si>
  <si>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</si>
  <si>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</si>
  <si>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</si>
  <si>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</si>
  <si>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</si>
  <si>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</si>
  <si>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</si>
  <si>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</si>
  <si>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</si>
  <si>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</si>
  <si>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</si>
  <si>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</si>
  <si>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</si>
  <si>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</si>
  <si>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</si>
  <si>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</si>
  <si>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</si>
  <si>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</si>
  <si>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</si>
  <si>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</si>
  <si>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</si>
  <si>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</si>
  <si>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</si>
  <si>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</si>
  <si>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</si>
  <si>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</si>
  <si>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</si>
  <si>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</si>
  <si>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</si>
  <si>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</si>
  <si>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</si>
  <si>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</si>
  <si>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</si>
  <si>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</si>
  <si>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</si>
  <si>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</si>
  <si>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</si>
  <si>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</si>
  <si>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</si>
  <si>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</si>
  <si>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</si>
  <si>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</si>
  <si>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</si>
  <si>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</si>
  <si>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</si>
  <si>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</si>
  <si>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</si>
  <si>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</si>
  <si>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</si>
  <si>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</si>
  <si>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</si>
  <si>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</si>
  <si>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</si>
  <si>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</si>
  <si>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</si>
  <si>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</si>
  <si>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</si>
  <si>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</si>
  <si>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</si>
  <si>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</si>
  <si>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</si>
  <si>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</si>
  <si>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</si>
  <si>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</si>
  <si>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</si>
  <si>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</si>
  <si>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</si>
  <si>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</si>
  <si>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</si>
  <si>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</si>
  <si>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</si>
  <si>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</si>
  <si>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</si>
  <si>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</si>
  <si>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</si>
  <si>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</si>
  <si>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</si>
  <si>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</si>
  <si>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</si>
  <si>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</si>
  <si>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</si>
  <si>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</si>
  <si>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</si>
  <si>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</si>
  <si>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</si>
  <si>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</si>
  <si>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</si>
  <si>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</si>
  <si>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</si>
  <si>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</si>
  <si>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</si>
  <si>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</si>
  <si>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</si>
  <si>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</si>
  <si>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</si>
  <si>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</si>
  <si>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</si>
  <si>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</si>
  <si>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</si>
  <si>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</si>
  <si>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</si>
  <si>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</si>
  <si>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</si>
  <si>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</si>
  <si>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</si>
  <si>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</si>
  <si>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</si>
  <si>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</si>
  <si>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</si>
  <si>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</si>
  <si>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</si>
  <si>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</si>
  <si>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</si>
  <si>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</si>
  <si>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</si>
  <si>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</si>
  <si>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</si>
  <si>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</si>
  <si>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</si>
  <si>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</si>
  <si>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</si>
  <si>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</si>
  <si>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</si>
  <si>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</si>
  <si>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</si>
  <si>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</si>
  <si>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</si>
  <si>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</si>
  <si>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</si>
  <si>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</si>
  <si>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</si>
  <si>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</si>
  <si>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</si>
  <si>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</si>
  <si>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</si>
  <si>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</si>
  <si>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</si>
  <si>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</si>
  <si>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</si>
  <si>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</si>
  <si>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</si>
  <si>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</si>
  <si>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</si>
  <si>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</si>
  <si>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</si>
  <si>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</si>
  <si>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</si>
  <si>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</si>
  <si>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</si>
  <si>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</si>
  <si>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</si>
  <si>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</si>
  <si>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</si>
  <si>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</si>
  <si>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</si>
  <si>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</si>
  <si>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</si>
  <si>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</si>
  <si>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</si>
  <si>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</si>
  <si>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</si>
  <si>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</si>
  <si>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</si>
  <si>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</si>
  <si>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</si>
  <si>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</si>
  <si>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</si>
  <si>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</si>
  <si>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</si>
  <si>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</si>
  <si>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</si>
  <si>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</si>
  <si>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</si>
  <si>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</si>
  <si>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</si>
  <si>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</si>
  <si>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</si>
  <si>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</si>
  <si>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</si>
  <si>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</si>
  <si>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</si>
  <si>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</si>
  <si>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</si>
  <si>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</si>
  <si>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</si>
  <si>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</si>
  <si>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</si>
  <si>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</si>
  <si>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</si>
  <si>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</si>
  <si>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</si>
  <si>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</si>
  <si>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</si>
  <si>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</si>
  <si>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</si>
  <si>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</si>
  <si>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</si>
  <si>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</si>
  <si>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</si>
  <si>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</si>
  <si>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</si>
  <si>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</si>
  <si>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</si>
  <si>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</si>
  <si>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</si>
  <si>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</si>
  <si>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</si>
  <si>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</si>
  <si>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</si>
  <si>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</si>
  <si>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</si>
  <si>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</si>
  <si>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</si>
  <si>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</si>
  <si>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</si>
  <si>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</si>
  <si>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</si>
  <si>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</si>
  <si>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</si>
  <si>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</si>
  <si>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</si>
  <si>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</si>
  <si>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</si>
  <si>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</si>
  <si>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</si>
  <si>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</si>
  <si>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</si>
  <si>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</si>
  <si>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</si>
  <si>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</si>
  <si>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</si>
  <si>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</si>
  <si>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</si>
  <si>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</si>
  <si>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</si>
  <si>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</si>
  <si>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</si>
  <si>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</si>
  <si>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</si>
  <si>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</si>
  <si>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</si>
  <si>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</si>
  <si>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</si>
  <si>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</si>
  <si>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</si>
  <si>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</si>
  <si>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</si>
  <si>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</si>
  <si>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</si>
  <si>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</si>
  <si>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</si>
  <si>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</si>
  <si>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</si>
  <si>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</si>
  <si>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</si>
  <si>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</si>
  <si>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</si>
  <si>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</si>
  <si>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</si>
  <si>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</si>
  <si>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</si>
  <si>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</si>
  <si>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</si>
  <si>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</si>
  <si>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</si>
  <si>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</si>
  <si>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</si>
  <si>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</si>
  <si>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</si>
  <si>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</si>
  <si>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</si>
  <si>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</si>
  <si>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</si>
  <si>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</si>
  <si>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</si>
  <si>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</si>
  <si>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</si>
  <si>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</si>
  <si>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</si>
  <si>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</si>
  <si>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</si>
  <si>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</si>
  <si>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</si>
  <si>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</si>
  <si>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</si>
  <si>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</si>
  <si>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</si>
  <si>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</si>
  <si>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</si>
  <si>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</si>
  <si>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</si>
  <si>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</si>
  <si>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</si>
  <si>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</si>
  <si>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</si>
  <si>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</si>
  <si>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</si>
  <si>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</si>
  <si>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</si>
  <si>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</si>
  <si>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</si>
  <si>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</si>
  <si>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</si>
  <si>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</si>
  <si>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</si>
  <si>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</si>
  <si>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</si>
  <si>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</si>
  <si>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</si>
  <si>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</si>
  <si>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</si>
  <si>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</si>
  <si>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</si>
  <si>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</si>
  <si>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</si>
  <si>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</si>
  <si>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</si>
  <si>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</si>
  <si>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</si>
  <si>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</si>
  <si>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</si>
  <si>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</si>
  <si>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</si>
  <si>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</si>
  <si>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</si>
  <si>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</si>
  <si>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</si>
  <si>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</si>
  <si>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</si>
  <si>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</si>
  <si>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</si>
  <si>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</si>
  <si>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</si>
  <si>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</si>
  <si>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</si>
  <si>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</si>
  <si>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</si>
  <si>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</si>
  <si>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</si>
  <si>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</si>
  <si>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</si>
  <si>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</si>
  <si>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</si>
  <si>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</si>
  <si>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</si>
  <si>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</si>
  <si>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</si>
  <si>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</si>
  <si>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</si>
  <si>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</si>
  <si>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</si>
  <si>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</si>
  <si>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</si>
  <si>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</si>
  <si>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</si>
  <si>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</si>
  <si>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</si>
  <si>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</si>
  <si>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</si>
  <si>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</si>
  <si>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</si>
  <si>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</si>
  <si>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</si>
  <si>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</si>
  <si>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</si>
  <si>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</si>
  <si>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</si>
  <si>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</si>
  <si>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</si>
  <si>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</si>
  <si>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</si>
  <si>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</si>
  <si>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</si>
  <si>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</si>
  <si>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</si>
  <si>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</si>
  <si>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</si>
  <si>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</si>
  <si>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</si>
  <si>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</si>
  <si>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</si>
  <si>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</si>
  <si>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</si>
  <si>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</si>
  <si>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</si>
  <si>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</si>
  <si>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</si>
  <si>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</si>
  <si>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</si>
  <si>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</si>
  <si>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</si>
  <si>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</si>
  <si>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</si>
  <si>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</si>
  <si>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</si>
  <si>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</si>
  <si>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</si>
  <si>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</si>
  <si>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</si>
  <si>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</si>
  <si>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</si>
  <si>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</si>
  <si>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</si>
  <si>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</si>
  <si>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</si>
  <si>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</si>
  <si>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</si>
  <si>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</si>
  <si>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</si>
  <si>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</si>
  <si>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</si>
  <si>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</si>
  <si>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</si>
  <si>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</si>
  <si>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</si>
  <si>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</si>
  <si>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</si>
  <si>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</si>
  <si>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</si>
  <si>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</si>
  <si>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</si>
  <si>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</si>
  <si>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</si>
  <si>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</si>
  <si>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</si>
  <si>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</si>
  <si>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</si>
  <si>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</si>
  <si>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</si>
  <si>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</si>
  <si>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</si>
  <si>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</si>
  <si>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</si>
  <si>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</si>
  <si>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</si>
  <si>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</si>
  <si>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</si>
  <si>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</si>
  <si>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</si>
  <si>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</si>
  <si>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</si>
  <si>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</si>
  <si>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</si>
  <si>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</si>
  <si>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</si>
  <si>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</si>
  <si>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</si>
  <si>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</si>
  <si>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</si>
  <si>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</si>
  <si>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</si>
  <si>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</si>
  <si>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</si>
  <si>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</si>
  <si>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</si>
  <si>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</si>
  <si>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</si>
  <si>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</si>
  <si>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</si>
  <si>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</si>
  <si>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</si>
  <si>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</si>
  <si>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</si>
  <si>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</si>
  <si>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</si>
  <si>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</si>
  <si>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</si>
  <si>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</si>
  <si>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</si>
  <si>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</si>
  <si>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</si>
  <si>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</si>
  <si>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</si>
  <si>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</si>
  <si>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</si>
  <si>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</si>
  <si>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</si>
  <si>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</si>
  <si>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</si>
  <si>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</si>
  <si>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</si>
  <si>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</si>
  <si>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</si>
  <si>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</si>
  <si>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</si>
  <si>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</si>
  <si>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</si>
  <si>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</si>
  <si>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</si>
  <si>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</si>
  <si>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</si>
  <si>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</si>
  <si>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</si>
  <si>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</si>
  <si>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</si>
  <si>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</si>
  <si>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</si>
  <si>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</si>
  <si>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</si>
  <si>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</si>
  <si>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</si>
  <si>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</si>
  <si>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</si>
  <si>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</si>
  <si>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</si>
  <si>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</si>
  <si>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</si>
  <si>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</si>
  <si>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</si>
  <si>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</si>
  <si>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</si>
  <si>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</si>
  <si>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</si>
  <si>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</si>
  <si>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</si>
  <si>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</si>
  <si>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</si>
  <si>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</si>
  <si>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</si>
  <si>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</si>
  <si>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</si>
  <si>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</si>
  <si>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</si>
  <si>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</si>
  <si>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</si>
  <si>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</si>
  <si>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</si>
  <si>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</si>
  <si>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</si>
  <si>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</si>
  <si>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</si>
  <si>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</si>
  <si>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</si>
  <si>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</si>
  <si>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</si>
  <si>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</si>
  <si>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</si>
  <si>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</si>
  <si>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</si>
  <si>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</si>
  <si>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</si>
  <si>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</si>
  <si>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</si>
  <si>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</si>
  <si>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</si>
  <si>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</si>
  <si>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</si>
  <si>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</si>
  <si>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</si>
  <si>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</si>
  <si>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</si>
  <si>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</si>
  <si>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</si>
  <si>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</si>
  <si>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</si>
  <si>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</si>
  <si>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</si>
  <si>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</si>
  <si>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</si>
  <si>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</si>
  <si>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</si>
  <si>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</si>
  <si>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</si>
  <si>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</si>
  <si>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</si>
  <si>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</si>
  <si>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</si>
  <si>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</si>
  <si>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</si>
  <si>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</si>
  <si>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</si>
  <si>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</si>
  <si>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</si>
  <si>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</si>
  <si>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</si>
  <si>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</si>
  <si>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</si>
  <si>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</si>
  <si>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</si>
  <si>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</si>
  <si>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</si>
  <si>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</si>
  <si>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</si>
  <si>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</si>
  <si>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</si>
  <si>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</si>
  <si>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</si>
  <si>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</si>
  <si>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</si>
  <si>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</si>
  <si>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</si>
  <si>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</si>
  <si>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</si>
  <si>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</si>
  <si>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</si>
  <si>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</si>
  <si>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</si>
  <si>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</si>
  <si>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</si>
  <si>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</si>
  <si>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</si>
  <si>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</si>
  <si>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</si>
  <si>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</si>
  <si>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</si>
  <si>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</si>
  <si>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</si>
  <si>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</si>
  <si>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</si>
  <si>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</si>
  <si>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</si>
  <si>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</si>
  <si>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</si>
  <si>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</si>
  <si>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</si>
  <si>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</si>
  <si>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</si>
  <si>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</si>
  <si>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</si>
  <si>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</si>
  <si>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</si>
  <si>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</si>
  <si>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</si>
  <si>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</si>
  <si>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</si>
  <si>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</si>
  <si>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</si>
  <si>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</si>
  <si>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</si>
  <si>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</si>
  <si>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</si>
  <si>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</si>
  <si>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</si>
  <si>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</si>
  <si>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</si>
  <si>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</si>
  <si>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</si>
  <si>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</si>
  <si>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</si>
  <si>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</si>
  <si>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</si>
  <si>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</si>
  <si>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</si>
  <si>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</si>
  <si>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</si>
  <si>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</si>
  <si>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</si>
  <si>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</si>
  <si>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</si>
  <si>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</si>
  <si>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</si>
  <si>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</si>
  <si>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</si>
  <si>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</si>
  <si>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</si>
  <si>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</si>
  <si>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</si>
  <si>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</si>
  <si>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</si>
  <si>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</si>
  <si>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</si>
  <si>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</si>
  <si>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</si>
  <si>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</si>
  <si>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</si>
  <si>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</si>
  <si>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</si>
  <si>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</si>
  <si>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</si>
  <si>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</si>
  <si>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</si>
  <si>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</si>
  <si>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</si>
  <si>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</si>
  <si>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</si>
  <si>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</si>
  <si>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</si>
  <si>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</si>
  <si>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</si>
  <si>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</si>
  <si>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</si>
  <si>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</si>
  <si>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</si>
  <si>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</si>
  <si>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</si>
  <si>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</si>
  <si>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</si>
  <si>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</si>
  <si>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</si>
  <si>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</si>
  <si>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</si>
  <si>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</si>
  <si>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</si>
  <si>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</si>
  <si>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</si>
  <si>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</si>
  <si>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</si>
  <si>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</si>
  <si>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</si>
  <si>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</si>
  <si>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</si>
  <si>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</si>
  <si>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</si>
  <si>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</si>
  <si>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</si>
  <si>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</si>
  <si>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</si>
  <si>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</si>
  <si>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</si>
  <si>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</si>
  <si>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</si>
  <si>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</si>
  <si>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</si>
  <si>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</si>
  <si>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</si>
  <si>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</si>
  <si>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</si>
  <si>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</si>
  <si>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</si>
  <si>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</si>
  <si>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</si>
  <si>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</si>
  <si>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</si>
  <si>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</si>
  <si>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</si>
  <si>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</si>
  <si>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</si>
  <si>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</si>
  <si>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</si>
  <si>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</si>
  <si>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</si>
  <si>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</si>
  <si>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</si>
  <si>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</si>
  <si>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</si>
  <si>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</si>
  <si>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</si>
  <si>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</si>
  <si>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</si>
  <si>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</si>
  <si>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</si>
  <si>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</si>
  <si>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</si>
  <si>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</si>
  <si>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</si>
  <si>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</si>
  <si>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</si>
  <si>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</si>
  <si>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</si>
  <si>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</si>
  <si>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</si>
  <si>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</si>
  <si>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</si>
  <si>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</si>
  <si>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</si>
  <si>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</si>
  <si>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</si>
  <si>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</si>
  <si>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</si>
  <si>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</si>
  <si>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</si>
  <si>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</si>
  <si>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</si>
  <si>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</si>
  <si>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</si>
  <si>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</si>
  <si>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</si>
  <si>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</si>
  <si>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</si>
  <si>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</si>
  <si>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</si>
  <si>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</si>
  <si>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</si>
  <si>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</si>
  <si>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</si>
  <si>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</si>
  <si>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</si>
  <si>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</si>
  <si>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</si>
  <si>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</si>
  <si>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</si>
  <si>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</si>
  <si>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</si>
  <si>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</si>
  <si>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</si>
  <si>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</si>
  <si>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</si>
  <si>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</si>
  <si>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</si>
  <si>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</si>
  <si>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</si>
  <si>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</si>
  <si>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</si>
  <si>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</si>
  <si>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</si>
  <si>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</si>
  <si>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</si>
  <si>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</si>
  <si>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</si>
  <si>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</si>
  <si>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</si>
  <si>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</si>
  <si>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</si>
  <si>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</si>
  <si>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</si>
  <si>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</si>
  <si>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</si>
  <si>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</si>
  <si>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</si>
  <si>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</si>
  <si>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</si>
  <si>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</si>
  <si>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</si>
  <si>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</si>
  <si>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</si>
  <si>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</si>
  <si>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</si>
  <si>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</si>
  <si>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</si>
  <si>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</si>
  <si>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</si>
  <si>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</si>
  <si>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</si>
  <si>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</si>
  <si>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</si>
  <si>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</si>
  <si>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</si>
  <si>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</si>
  <si>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</si>
  <si>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</si>
  <si>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</si>
  <si>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</si>
  <si>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</si>
  <si>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</si>
  <si>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</si>
  <si>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</si>
  <si>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</si>
  <si>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</si>
  <si>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</si>
  <si>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</si>
  <si>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</si>
  <si>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</si>
  <si>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</si>
  <si>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</si>
  <si>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</si>
  <si>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</si>
  <si>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</si>
  <si>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</si>
  <si>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</si>
  <si>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</si>
  <si>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</si>
  <si>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</si>
  <si>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</si>
  <si>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</si>
  <si>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</si>
  <si>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</si>
  <si>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</si>
  <si>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</si>
  <si>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</si>
  <si>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</si>
  <si>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</si>
  <si>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</si>
  <si>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</si>
  <si>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</si>
  <si>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</si>
  <si>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</si>
  <si>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</si>
  <si>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</si>
  <si>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</si>
  <si>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</si>
  <si>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</si>
  <si>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</si>
  <si>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</si>
  <si>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</si>
  <si>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</si>
  <si>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</si>
  <si>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</si>
  <si>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</si>
  <si>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</si>
  <si>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</si>
  <si>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</si>
  <si>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</si>
  <si>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</si>
  <si>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</si>
  <si>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</si>
  <si>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</si>
  <si>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</si>
  <si>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</si>
  <si>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</si>
  <si>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</si>
  <si>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</si>
  <si>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</si>
  <si>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</si>
  <si>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</si>
  <si>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</si>
  <si>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</si>
  <si>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</si>
  <si>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</si>
  <si>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</si>
  <si>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</si>
  <si>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</si>
  <si>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</si>
  <si>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</si>
  <si>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</si>
  <si>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</si>
  <si>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</si>
  <si>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</si>
  <si>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</si>
  <si>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</si>
  <si>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</si>
  <si>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</si>
  <si>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</si>
  <si>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</si>
  <si>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</si>
  <si>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</si>
  <si>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</si>
  <si>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</si>
  <si>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</si>
  <si>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</si>
  <si>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</si>
  <si>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</si>
  <si>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</si>
  <si>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</si>
  <si>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</si>
  <si>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</si>
  <si>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</si>
  <si>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</si>
  <si>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</si>
  <si>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</si>
  <si>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</si>
  <si>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</si>
  <si>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</si>
  <si>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</si>
  <si>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</si>
  <si>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</si>
  <si>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</si>
  <si>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</si>
  <si>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</si>
  <si>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</si>
  <si>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</si>
  <si>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</si>
  <si>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</si>
  <si>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</si>
  <si>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</si>
  <si>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</si>
  <si>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</si>
  <si>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</si>
  <si>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</si>
  <si>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</si>
  <si>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</si>
  <si>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</si>
  <si>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</si>
  <si>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</si>
  <si>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</si>
  <si>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</si>
  <si>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</si>
  <si>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</si>
  <si>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</si>
  <si>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</si>
  <si>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</si>
  <si>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</si>
  <si>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</si>
  <si>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</si>
  <si>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</si>
  <si>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</si>
  <si>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</si>
  <si>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</si>
  <si>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</si>
  <si>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</si>
  <si>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</si>
  <si>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</si>
  <si>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</si>
  <si>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</si>
  <si>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</si>
  <si>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</si>
  <si>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</si>
  <si>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</si>
  <si>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</si>
  <si>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</si>
  <si>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</si>
  <si>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</si>
  <si>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</si>
  <si>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</si>
  <si>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</si>
  <si>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</si>
  <si>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</si>
  <si>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</si>
  <si>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</si>
  <si>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</si>
  <si>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</si>
  <si>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</si>
  <si>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</si>
  <si>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</si>
  <si>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</si>
  <si>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</si>
  <si>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</si>
  <si>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</si>
  <si>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</si>
  <si>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</si>
  <si>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</si>
  <si>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</si>
  <si>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</si>
  <si>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</si>
  <si>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</si>
  <si>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</si>
  <si>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</si>
  <si>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</si>
  <si>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</si>
  <si>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</si>
  <si>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</si>
  <si>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</si>
  <si>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</si>
  <si>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</si>
  <si>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</si>
  <si>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</si>
  <si>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</si>
  <si>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</si>
  <si>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</si>
  <si>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</si>
  <si>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</si>
  <si>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</si>
  <si>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</si>
  <si>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</si>
  <si>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</si>
  <si>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</si>
  <si>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</si>
  <si>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</si>
  <si>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</si>
  <si>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</si>
  <si>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</si>
  <si>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</si>
  <si>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</si>
  <si>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</si>
  <si>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</si>
  <si>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</si>
  <si>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</si>
  <si>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</si>
  <si>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</si>
  <si>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</si>
  <si>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</si>
  <si>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</si>
  <si>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</si>
  <si>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</si>
  <si>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</si>
  <si>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</si>
  <si>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</si>
  <si>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</si>
  <si>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</si>
  <si>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</si>
  <si>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</si>
  <si>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</si>
  <si>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</si>
  <si>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</si>
  <si>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</si>
  <si>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</si>
  <si>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</si>
  <si>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</si>
  <si>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</si>
  <si>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</si>
  <si>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</si>
  <si>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</si>
  <si>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</si>
  <si>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</si>
  <si>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</si>
  <si>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</si>
  <si>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</si>
  <si>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</si>
  <si>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</si>
  <si>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</si>
  <si>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</si>
  <si>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</si>
  <si>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</si>
  <si>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</si>
  <si>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</si>
  <si>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</si>
  <si>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</si>
  <si>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</si>
  <si>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</si>
  <si>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</si>
  <si>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</si>
  <si>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</si>
  <si>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</si>
  <si>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</si>
  <si>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</si>
  <si>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</si>
  <si>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</si>
  <si>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</si>
  <si>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</si>
  <si>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</si>
  <si>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</si>
  <si>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</si>
  <si>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</si>
  <si>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</si>
  <si>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</si>
  <si>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</si>
  <si>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</si>
  <si>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</si>
  <si>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</si>
  <si>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</si>
  <si>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</si>
  <si>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</si>
  <si>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</si>
  <si>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</si>
  <si>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</si>
  <si>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</si>
  <si>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</si>
  <si>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</si>
  <si>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</si>
  <si>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</si>
  <si>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</si>
  <si>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</si>
  <si>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</si>
  <si>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</si>
  <si>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</si>
  <si>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</si>
  <si>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</si>
  <si>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</si>
  <si>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</si>
  <si>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</si>
  <si>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</si>
  <si>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</si>
  <si>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</si>
  <si>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</si>
  <si>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</si>
  <si>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</si>
  <si>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</si>
  <si>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</si>
  <si>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</si>
  <si>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</si>
  <si>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</si>
  <si>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</si>
  <si>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</si>
  <si>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</si>
  <si>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</si>
  <si>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</si>
  <si>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</si>
  <si>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</si>
  <si>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</si>
  <si>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</si>
  <si>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</si>
  <si>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</si>
  <si>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</si>
  <si>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</si>
  <si>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</si>
  <si>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</si>
  <si>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</si>
  <si>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</si>
  <si>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</si>
  <si>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</si>
  <si>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</si>
  <si>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</si>
  <si>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</si>
  <si>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</si>
  <si>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</si>
  <si>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</si>
  <si>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</si>
  <si>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</si>
  <si>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</si>
  <si>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</si>
  <si>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</si>
  <si>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</si>
  <si>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</si>
  <si>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</si>
  <si>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</si>
  <si>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</si>
  <si>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</si>
  <si>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</si>
  <si>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</si>
  <si>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</si>
  <si>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</si>
  <si>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</si>
  <si>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</si>
  <si>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</si>
  <si>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</si>
  <si>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</si>
  <si>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</si>
  <si>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</si>
  <si>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</si>
  <si>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</si>
  <si>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</si>
  <si>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</si>
  <si>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</si>
  <si>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</si>
  <si>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</si>
  <si>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</si>
  <si>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</si>
  <si>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</si>
  <si>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</si>
  <si>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</si>
  <si>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</si>
  <si>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</si>
  <si>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</si>
  <si>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</si>
  <si>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</si>
  <si>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</si>
  <si>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</si>
  <si>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</si>
  <si>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</si>
  <si>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</si>
  <si>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</si>
  <si>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</si>
  <si>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</si>
  <si>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</si>
  <si>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</si>
  <si>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</si>
  <si>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</si>
  <si>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</si>
  <si>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</si>
  <si>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</si>
  <si>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</si>
  <si>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</si>
  <si>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</si>
  <si>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</si>
  <si>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</si>
  <si>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</si>
  <si>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</si>
  <si>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</si>
  <si>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</si>
  <si>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</si>
  <si>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</si>
  <si>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</si>
  <si>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</si>
  <si>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</si>
  <si>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</si>
  <si>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</si>
  <si>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</si>
  <si>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</si>
  <si>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</si>
  <si>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</si>
  <si>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</si>
  <si>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</si>
  <si>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</si>
  <si>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</si>
  <si>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</si>
  <si>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</si>
  <si>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</si>
  <si>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</si>
  <si>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</si>
  <si>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</si>
  <si>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</si>
  <si>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</si>
  <si>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</si>
  <si>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</si>
  <si>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</si>
  <si>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</si>
  <si>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</si>
  <si>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</si>
  <si>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</si>
  <si>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</si>
  <si>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</si>
  <si>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</si>
  <si>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</si>
  <si>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</si>
  <si>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</si>
  <si>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</si>
  <si>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</si>
  <si>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</si>
  <si>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</si>
  <si>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</si>
  <si>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</si>
  <si>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</si>
  <si>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</si>
  <si>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</si>
  <si>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</si>
  <si>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</si>
  <si>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</si>
  <si>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</si>
  <si>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</si>
  <si>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</si>
  <si>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</si>
  <si>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</si>
  <si>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</si>
  <si>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</si>
  <si>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</si>
  <si>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</si>
  <si>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</si>
  <si>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</si>
  <si>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</si>
  <si>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</si>
  <si>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</si>
  <si>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</si>
  <si>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</si>
  <si>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</si>
  <si>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</si>
  <si>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</si>
  <si>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</si>
  <si>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</si>
  <si>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</si>
  <si>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</si>
  <si>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</si>
  <si>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</si>
  <si>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</si>
  <si>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</si>
  <si>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</si>
  <si>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</si>
  <si>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</si>
  <si>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</si>
  <si>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</si>
  <si>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</si>
  <si>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</si>
  <si>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</si>
  <si>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</si>
  <si>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</si>
  <si>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</si>
  <si>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</si>
  <si>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</si>
  <si>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</si>
  <si>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</si>
  <si>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</si>
  <si>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</si>
  <si>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</si>
  <si>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</si>
  <si>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</si>
  <si>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</si>
  <si>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</si>
  <si>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</si>
  <si>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</si>
  <si>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</si>
  <si>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</si>
  <si>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</si>
  <si>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</si>
  <si>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</si>
  <si>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</si>
  <si>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</si>
  <si>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</si>
  <si>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</si>
  <si>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</si>
  <si>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</si>
  <si>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</si>
  <si>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</si>
  <si>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</si>
  <si>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</si>
  <si>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</si>
  <si>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</si>
  <si>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</si>
  <si>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</si>
  <si>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</si>
  <si>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</si>
  <si>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</si>
  <si>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</si>
  <si>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</si>
  <si>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</si>
  <si>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</si>
  <si>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</si>
  <si>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</si>
  <si>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</si>
  <si>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</si>
  <si>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</si>
  <si>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</si>
  <si>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</si>
  <si>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</si>
  <si>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</si>
  <si>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</si>
  <si>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</si>
  <si>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</si>
  <si>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</si>
  <si>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</si>
  <si>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</si>
  <si>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</si>
  <si>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</si>
  <si>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</si>
  <si>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</si>
  <si>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</si>
  <si>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</si>
  <si>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</si>
  <si>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</si>
  <si>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</si>
  <si>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</si>
  <si>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</si>
  <si>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</si>
  <si>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</si>
  <si>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</si>
  <si>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</si>
  <si>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</si>
  <si>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</si>
  <si>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</si>
  <si>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</si>
  <si>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</si>
  <si>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</si>
  <si>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</si>
  <si>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</si>
  <si>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</si>
  <si>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</si>
  <si>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</si>
  <si>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</si>
  <si>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</si>
  <si>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</si>
  <si>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</si>
  <si>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</si>
  <si>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</si>
  <si>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</si>
  <si>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</si>
  <si>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</si>
  <si>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</si>
  <si>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</si>
  <si>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</si>
  <si>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</si>
  <si>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</si>
  <si>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</si>
  <si>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</si>
  <si>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</si>
  <si>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</si>
  <si>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</si>
  <si>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</si>
  <si>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</si>
  <si>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</si>
  <si>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</si>
  <si>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</si>
  <si>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</si>
  <si>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</si>
  <si>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</si>
  <si>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</si>
  <si>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</si>
  <si>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</si>
  <si>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</si>
  <si>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</si>
  <si>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</si>
  <si>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</si>
  <si>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</si>
  <si>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</si>
  <si>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</si>
  <si>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</si>
  <si>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</si>
  <si>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</si>
  <si>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</si>
  <si>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</si>
  <si>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</si>
  <si>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</si>
  <si>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</si>
  <si>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</si>
  <si>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</si>
  <si>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</si>
  <si>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</si>
  <si>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</si>
  <si>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</si>
  <si>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</si>
  <si>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</si>
  <si>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</si>
  <si>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</si>
  <si>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</si>
  <si>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</si>
  <si>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</si>
  <si>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</si>
  <si>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</si>
  <si>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</si>
  <si>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</si>
  <si>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</si>
  <si>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</si>
  <si>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</si>
  <si>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</si>
  <si>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</si>
  <si>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</si>
  <si>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</si>
  <si>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</si>
  <si>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</si>
  <si>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</si>
  <si>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</si>
  <si>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</si>
  <si>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</si>
  <si>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</si>
  <si>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</si>
  <si>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</si>
  <si>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</si>
  <si>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</si>
  <si>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</si>
  <si>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</si>
  <si>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</si>
  <si>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</si>
  <si>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</si>
  <si>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</si>
  <si>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</si>
  <si>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</si>
  <si>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</si>
  <si>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</si>
  <si>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</si>
  <si>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</si>
  <si>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</si>
  <si>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</si>
  <si>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</si>
  <si>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</si>
  <si>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</si>
  <si>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</si>
  <si>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</si>
  <si>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</si>
  <si>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</si>
  <si>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</si>
  <si>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</si>
  <si>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</si>
  <si>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</si>
  <si>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</si>
  <si>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</si>
  <si>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</si>
  <si>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</si>
  <si>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</si>
  <si>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</si>
  <si>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</si>
  <si>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</si>
  <si>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</si>
  <si>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</si>
  <si>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</si>
  <si>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</si>
  <si>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</si>
  <si>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</si>
  <si>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</si>
  <si>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</si>
  <si>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</si>
  <si>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</si>
  <si>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</si>
  <si>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</si>
  <si>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</si>
  <si>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</si>
  <si>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</si>
  <si>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</si>
  <si>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</si>
  <si>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</si>
  <si>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</si>
  <si>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</si>
  <si>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</si>
  <si>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</si>
  <si>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</si>
  <si>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</si>
  <si>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</si>
  <si>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</si>
  <si>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</si>
  <si>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</si>
  <si>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</si>
  <si>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</si>
  <si>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</si>
  <si>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</si>
  <si>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</si>
  <si>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</si>
  <si>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</si>
  <si>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</si>
  <si>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</si>
  <si>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</si>
  <si>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</si>
  <si>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</si>
  <si>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</si>
  <si>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</si>
  <si>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</si>
  <si>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</si>
  <si>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</si>
  <si>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</si>
  <si>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</si>
  <si>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</si>
  <si>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</si>
  <si>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</si>
  <si>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</si>
  <si>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</si>
  <si>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</si>
  <si>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</si>
  <si>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</si>
  <si>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</si>
  <si>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</si>
  <si>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</si>
  <si>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</si>
  <si>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</si>
  <si>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</si>
  <si>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</si>
  <si>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</si>
  <si>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</si>
  <si>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</si>
  <si>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</si>
  <si>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</si>
  <si>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</si>
  <si>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</si>
  <si>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</si>
  <si>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</si>
  <si>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</si>
  <si>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</si>
  <si>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</si>
  <si>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</si>
  <si>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</si>
  <si>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</si>
  <si>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</si>
  <si>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</si>
  <si>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</si>
  <si>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</si>
  <si>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</si>
  <si>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</si>
  <si>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</si>
  <si>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</si>
  <si>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</si>
  <si>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</si>
  <si>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</si>
  <si>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</si>
  <si>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</si>
  <si>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</si>
  <si>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</si>
  <si>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</si>
  <si>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</si>
  <si>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</si>
  <si>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</si>
  <si>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</si>
  <si>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</si>
  <si>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</si>
  <si>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</si>
  <si>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</si>
  <si>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</si>
  <si>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</si>
  <si>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</si>
  <si>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</si>
  <si>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</si>
  <si>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</si>
  <si>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</si>
  <si>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</si>
  <si>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</si>
  <si>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</si>
  <si>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</si>
  <si>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</si>
  <si>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</si>
  <si>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</si>
  <si>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</si>
  <si>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</si>
  <si>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</si>
  <si>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</si>
  <si>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</si>
  <si>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</si>
  <si>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</si>
  <si>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</si>
  <si>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</si>
  <si>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</si>
  <si>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</si>
  <si>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</si>
  <si>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</si>
  <si>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</si>
  <si>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</si>
  <si>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</si>
  <si>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</si>
  <si>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</si>
  <si>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</si>
  <si>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</si>
  <si>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</si>
  <si>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</si>
  <si>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</si>
  <si>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</si>
  <si>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</si>
  <si>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</si>
  <si>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</si>
  <si>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</si>
  <si>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</si>
  <si>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</si>
  <si>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</si>
  <si>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</si>
  <si>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</si>
  <si>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</si>
  <si>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</si>
  <si>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</si>
  <si>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</si>
  <si>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</si>
  <si>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</si>
  <si>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</si>
  <si>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</si>
  <si>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</si>
  <si>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</si>
  <si>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</si>
  <si>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</si>
  <si>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</si>
  <si>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</si>
  <si>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</si>
  <si>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</si>
  <si>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</si>
  <si>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</si>
  <si>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</si>
  <si>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</si>
  <si>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</si>
  <si>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</si>
  <si>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</si>
  <si>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</si>
  <si>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</si>
  <si>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</si>
  <si>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</si>
  <si>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</si>
  <si>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</si>
  <si>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</si>
  <si>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</si>
  <si>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</si>
  <si>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</si>
  <si>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</si>
  <si>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</si>
  <si>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</si>
  <si>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</si>
  <si>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</si>
  <si>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</si>
  <si>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</si>
  <si>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</si>
  <si>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</si>
  <si>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</si>
  <si>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</si>
  <si>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</si>
  <si>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</si>
  <si>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</si>
  <si>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</si>
  <si>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</si>
  <si>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</si>
  <si>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</si>
  <si>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</si>
  <si>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</si>
  <si>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</si>
  <si>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</si>
  <si>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</si>
  <si>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</si>
  <si>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</si>
  <si>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</si>
  <si>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</si>
  <si>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</si>
  <si>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</si>
  <si>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</si>
  <si>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</si>
  <si>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</si>
  <si>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</si>
  <si>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</si>
  <si>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</si>
  <si>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</si>
  <si>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</si>
  <si>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</si>
  <si>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</si>
  <si>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</si>
  <si>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</si>
  <si>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</si>
  <si>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</si>
  <si>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</si>
  <si>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</si>
  <si>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</si>
  <si>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</si>
  <si>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</si>
  <si>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</si>
  <si>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</si>
  <si>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</si>
  <si>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</si>
  <si>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</si>
  <si>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</si>
  <si>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</si>
  <si>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</si>
  <si>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</si>
  <si>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</si>
  <si>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</si>
  <si>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</si>
  <si>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</si>
  <si>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</si>
  <si>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</si>
  <si>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</si>
  <si>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</si>
  <si>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</si>
  <si>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</si>
  <si>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</si>
  <si>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</si>
  <si>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</si>
  <si>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</si>
  <si>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</si>
  <si>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</si>
  <si>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</si>
  <si>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</si>
  <si>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</si>
  <si>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</si>
  <si>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</si>
  <si>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</si>
  <si>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</si>
  <si>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</si>
  <si>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</si>
  <si>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</si>
  <si>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</si>
  <si>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</si>
  <si>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</si>
  <si>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</si>
  <si>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</si>
  <si>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</si>
  <si>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</si>
  <si>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</si>
  <si>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</si>
  <si>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</si>
  <si>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</si>
  <si>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</si>
  <si>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</si>
  <si>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</si>
  <si>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</si>
  <si>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</si>
  <si>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</si>
  <si>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</si>
  <si>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</si>
  <si>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</si>
  <si>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</si>
  <si>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</si>
  <si>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</si>
  <si>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</si>
  <si>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</si>
  <si>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</si>
  <si>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</si>
  <si>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</si>
  <si>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</si>
  <si>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</si>
  <si>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</si>
  <si>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</si>
  <si>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</si>
  <si>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</si>
  <si>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</si>
  <si>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</si>
  <si>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</si>
  <si>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</si>
  <si>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</si>
  <si>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</si>
  <si>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</si>
  <si>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</si>
  <si>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</si>
  <si>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</si>
  <si>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</si>
  <si>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</si>
  <si>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</si>
  <si>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</si>
  <si>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</si>
  <si>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</si>
  <si>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</si>
  <si>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</si>
  <si>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</si>
  <si>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</si>
  <si>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</si>
  <si>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</si>
  <si>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</si>
  <si>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</si>
  <si>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</si>
  <si>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</si>
  <si>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</si>
  <si>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</si>
  <si>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</si>
  <si>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</si>
  <si>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</si>
  <si>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</si>
  <si>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</si>
  <si>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</si>
  <si>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</si>
  <si>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</si>
  <si>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</si>
  <si>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</si>
  <si>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</si>
  <si>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</si>
  <si>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</si>
  <si>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</si>
  <si>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</si>
  <si>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</si>
  <si>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</si>
  <si>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</si>
  <si>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</si>
  <si>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</si>
  <si>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</si>
  <si>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</si>
  <si>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</si>
  <si>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</si>
  <si>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</si>
  <si>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</si>
  <si>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</si>
  <si>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</si>
  <si>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</si>
  <si>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</si>
  <si>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</si>
  <si>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</si>
  <si>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</si>
  <si>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</si>
  <si>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</si>
  <si>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</si>
  <si>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</si>
  <si>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</si>
  <si>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</si>
  <si>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</si>
  <si>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</si>
  <si>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</si>
  <si>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</si>
  <si>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</si>
  <si>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</si>
  <si>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</si>
  <si>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</si>
  <si>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</si>
  <si>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</si>
  <si>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</si>
  <si>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</si>
  <si>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</si>
  <si>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</si>
  <si>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</si>
  <si>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</si>
  <si>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</si>
  <si>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</si>
  <si>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</si>
  <si>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</si>
  <si>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</si>
  <si>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</si>
  <si>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</si>
  <si>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</si>
  <si>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</si>
  <si>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</si>
  <si>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</si>
  <si>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</si>
  <si>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</si>
  <si>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</si>
  <si>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</si>
  <si>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</si>
  <si>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</si>
  <si>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</si>
  <si>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</si>
  <si>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</si>
  <si>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</si>
  <si>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</si>
  <si>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</si>
  <si>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</si>
  <si>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</si>
  <si>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</si>
  <si>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</si>
  <si>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</si>
  <si>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</si>
  <si>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</si>
  <si>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</si>
  <si>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</si>
  <si>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</si>
  <si>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</si>
  <si>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</si>
  <si>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</si>
  <si>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</si>
  <si>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</si>
  <si>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</si>
  <si>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</si>
  <si>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</si>
  <si>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</si>
  <si>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</si>
  <si>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</si>
  <si>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</si>
  <si>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</si>
  <si>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</si>
  <si>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</si>
  <si>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</si>
  <si>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</si>
  <si>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</si>
  <si>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</si>
  <si>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</si>
  <si>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</si>
  <si>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</si>
  <si>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</si>
  <si>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</si>
  <si>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</si>
  <si>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</si>
  <si>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</si>
  <si>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</si>
  <si>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</si>
  <si>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</si>
  <si>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</si>
  <si>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</si>
  <si>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</si>
  <si>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</si>
  <si>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</si>
  <si>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</si>
  <si>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</si>
  <si>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</si>
  <si>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</si>
  <si>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</si>
  <si>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</si>
  <si>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</si>
  <si>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</si>
  <si>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</si>
  <si>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</si>
  <si>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</si>
  <si>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</si>
  <si>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</si>
  <si>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</si>
  <si>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</si>
  <si>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</si>
  <si>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</si>
  <si>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</si>
  <si>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</si>
  <si>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</si>
  <si>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</si>
  <si>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</si>
  <si>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</si>
  <si>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</si>
  <si>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</si>
  <si>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</si>
  <si>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</si>
  <si>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</si>
  <si>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</si>
  <si>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</si>
  <si>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</si>
  <si>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</si>
  <si>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</si>
  <si>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</si>
  <si>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</si>
  <si>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</si>
  <si>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</si>
  <si>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</si>
  <si>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</si>
  <si>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</si>
  <si>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</si>
  <si>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</si>
  <si>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</si>
  <si>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</si>
  <si>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</si>
  <si>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</si>
  <si>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</si>
  <si>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</si>
  <si>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</si>
  <si>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</si>
  <si>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</si>
  <si>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</si>
  <si>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</si>
  <si>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</si>
  <si>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</si>
  <si>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</si>
  <si>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</si>
  <si>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</si>
  <si>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</si>
  <si>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</si>
  <si>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</si>
  <si>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</si>
  <si>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</si>
  <si>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</si>
  <si>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</si>
  <si>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</si>
  <si>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</si>
  <si>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</si>
  <si>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</si>
  <si>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</si>
  <si>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</si>
  <si>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</si>
  <si>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</si>
  <si>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</si>
  <si>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</si>
  <si>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</si>
  <si>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</si>
  <si>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</si>
  <si>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</si>
  <si>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</si>
  <si>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</si>
  <si>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</si>
  <si>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</si>
  <si>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</si>
  <si>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</si>
  <si>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</si>
  <si>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</si>
  <si>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</si>
  <si>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</si>
  <si>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</si>
  <si>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</si>
  <si>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</si>
  <si>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</si>
  <si>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</si>
  <si>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</si>
  <si>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</si>
  <si>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</si>
  <si>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</si>
  <si>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</si>
  <si>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</si>
  <si>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</si>
  <si>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</si>
  <si>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</si>
  <si>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</si>
  <si>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</si>
  <si>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</si>
  <si>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</si>
  <si>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</si>
  <si>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</si>
  <si>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</si>
  <si>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</si>
  <si>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</si>
  <si>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</si>
  <si>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</si>
  <si>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</si>
  <si>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</si>
  <si>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</si>
  <si>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</si>
  <si>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</si>
  <si>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</si>
  <si>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</si>
  <si>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</si>
  <si>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</si>
  <si>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</si>
  <si>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</si>
  <si>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</si>
  <si>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</si>
  <si>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</si>
  <si>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</si>
  <si>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</si>
  <si>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</si>
  <si>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</si>
  <si>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</si>
  <si>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</si>
  <si>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</si>
  <si>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</si>
  <si>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</si>
  <si>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</si>
  <si>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</si>
  <si>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</si>
  <si>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</si>
  <si>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</si>
  <si>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</si>
  <si>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</si>
  <si>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</si>
  <si>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</si>
  <si>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</si>
  <si>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</si>
  <si>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</si>
  <si>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</si>
  <si>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</si>
  <si>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</si>
  <si>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</si>
  <si>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</si>
  <si>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</si>
  <si>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</si>
  <si>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</si>
  <si>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</si>
  <si>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</si>
  <si>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</si>
  <si>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</si>
  <si>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</si>
  <si>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</si>
  <si>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</si>
  <si>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</si>
  <si>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</si>
  <si>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</si>
  <si>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</si>
  <si>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</si>
  <si>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</si>
  <si>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</si>
  <si>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</si>
  <si>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</si>
  <si>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</si>
  <si>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</si>
  <si>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</si>
  <si>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</si>
  <si>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</si>
  <si>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</si>
  <si>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</si>
  <si>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</si>
  <si>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</si>
  <si>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</si>
  <si>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</si>
  <si>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</si>
  <si>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</si>
  <si>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</si>
  <si>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</si>
  <si>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</si>
  <si>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</si>
  <si>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</si>
  <si>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</si>
  <si>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</si>
  <si>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</si>
  <si>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</si>
  <si>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</si>
  <si>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</si>
  <si>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</si>
  <si>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</si>
  <si>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</si>
  <si>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</si>
  <si>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</si>
  <si>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</si>
  <si>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</si>
  <si>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</si>
  <si>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</si>
  <si>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</si>
  <si>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</si>
  <si>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</si>
  <si>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</si>
  <si>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</si>
  <si>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</si>
  <si>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</si>
  <si>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</si>
  <si>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</si>
  <si>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</si>
  <si>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</si>
  <si>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</si>
  <si>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</si>
  <si>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</si>
  <si>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</si>
  <si>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</si>
  <si>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</si>
  <si>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</si>
  <si>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</si>
  <si>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</si>
  <si>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</si>
  <si>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</si>
  <si>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</si>
  <si>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</si>
  <si>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</si>
  <si>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</si>
  <si>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</si>
  <si>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</si>
  <si>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</si>
  <si>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</si>
  <si>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</si>
  <si>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</si>
  <si>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</si>
  <si>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</si>
  <si>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</si>
  <si>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</si>
  <si>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</si>
  <si>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</si>
  <si>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</si>
  <si>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</si>
  <si>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</si>
  <si>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</si>
  <si>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</si>
  <si>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</si>
  <si>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</si>
  <si>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</si>
  <si>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</si>
  <si>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</si>
  <si>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</si>
  <si>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</si>
  <si>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</si>
  <si>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</si>
  <si>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</si>
  <si>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</si>
  <si>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</si>
  <si>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</si>
  <si>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</si>
  <si>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</si>
  <si>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</si>
  <si>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</si>
  <si>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</si>
  <si>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</si>
  <si>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</si>
  <si>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</si>
  <si>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</si>
  <si>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</si>
  <si>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</si>
  <si>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</si>
  <si>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</si>
  <si>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</si>
  <si>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</si>
  <si>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</si>
  <si>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</si>
  <si>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</si>
  <si>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</si>
  <si>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</si>
  <si>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</si>
  <si>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</si>
  <si>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</si>
  <si>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</si>
  <si>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</si>
  <si>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</si>
  <si>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</si>
  <si>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</si>
  <si>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</si>
  <si>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</si>
  <si>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</si>
  <si>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</si>
  <si>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</si>
  <si>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</si>
  <si>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</si>
  <si>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</si>
  <si>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</si>
  <si>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</si>
  <si>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</si>
  <si>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</si>
  <si>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</si>
  <si>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</si>
  <si>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</si>
  <si>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</si>
  <si>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</si>
  <si>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</si>
  <si>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</si>
  <si>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</si>
  <si>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</si>
  <si>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</si>
  <si>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</si>
  <si>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</si>
  <si>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</si>
  <si>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</si>
  <si>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</si>
  <si>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</si>
  <si>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</si>
  <si>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</si>
  <si>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</si>
  <si>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</si>
  <si>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</si>
  <si>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</si>
  <si>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</si>
  <si>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</si>
  <si>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</si>
  <si>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</si>
  <si>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</si>
  <si>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</si>
  <si>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</si>
  <si>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</si>
  <si>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</si>
  <si>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</si>
  <si>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</si>
  <si>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</si>
  <si>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</si>
  <si>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</si>
  <si>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</si>
  <si>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</si>
  <si>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</si>
  <si>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</si>
  <si>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</si>
  <si>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</si>
  <si>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</si>
  <si>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</si>
  <si>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</si>
  <si>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</si>
  <si>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</si>
  <si>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</si>
  <si>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</si>
  <si>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</si>
  <si>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</si>
  <si>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</si>
  <si>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</si>
  <si>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</si>
  <si>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</si>
  <si>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</si>
  <si>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</si>
  <si>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</si>
  <si>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</si>
  <si>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</si>
  <si>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</si>
  <si>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</si>
  <si>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</si>
  <si>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</si>
  <si>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</si>
  <si>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</si>
  <si>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</si>
  <si>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</si>
  <si>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</si>
  <si>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</si>
  <si>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</si>
  <si>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</si>
  <si>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</si>
  <si>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</si>
  <si>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</si>
  <si>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</si>
  <si>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</si>
  <si>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</si>
  <si>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</si>
  <si>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</si>
  <si>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</si>
  <si>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</si>
  <si>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</si>
  <si>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</si>
  <si>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</si>
  <si>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</si>
  <si>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</si>
  <si>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</si>
  <si>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</si>
  <si>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</si>
  <si>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</si>
  <si>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</si>
  <si>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</si>
  <si>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</si>
  <si>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</si>
  <si>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</si>
  <si>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</si>
  <si>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</si>
  <si>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</si>
  <si>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</si>
  <si>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</si>
  <si>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</si>
  <si>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</si>
  <si>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</si>
  <si>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</si>
  <si>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</si>
  <si>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</si>
  <si>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</si>
  <si>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</si>
  <si>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</si>
  <si>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</si>
  <si>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</si>
  <si>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</si>
  <si>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</si>
  <si>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</si>
  <si>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</si>
  <si>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</si>
  <si>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</si>
  <si>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</si>
  <si>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</si>
  <si>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</si>
  <si>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</si>
  <si>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</si>
  <si>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</si>
  <si>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</si>
  <si>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</si>
  <si>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</si>
  <si>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</si>
  <si>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</si>
  <si>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</si>
  <si>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</si>
  <si>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</si>
  <si>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</si>
  <si>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</si>
  <si>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</si>
  <si>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</si>
  <si>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</si>
  <si>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</si>
  <si>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</si>
  <si>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</si>
  <si>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</si>
  <si>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</si>
  <si>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</si>
  <si>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</si>
  <si>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</si>
  <si>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</si>
  <si>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</si>
  <si>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</si>
  <si>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</si>
  <si>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</si>
  <si>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</si>
  <si>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</si>
  <si>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</si>
  <si>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</si>
  <si>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</si>
  <si>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</si>
  <si>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</si>
  <si>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</si>
  <si>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</si>
  <si>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</si>
  <si>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</si>
  <si>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</si>
  <si>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</si>
  <si>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</si>
  <si>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</si>
  <si>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</si>
  <si>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</si>
  <si>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</si>
  <si>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</si>
  <si>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</si>
  <si>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</si>
  <si>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</si>
  <si>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</si>
  <si>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</si>
  <si>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</si>
  <si>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</si>
  <si>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</si>
  <si>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</si>
  <si>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</si>
  <si>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</si>
  <si>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</si>
  <si>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</si>
  <si>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</si>
  <si>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</si>
  <si>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</si>
  <si>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</si>
  <si>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</si>
  <si>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</si>
  <si>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</si>
  <si>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</si>
  <si>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</si>
  <si>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</si>
  <si>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</si>
  <si>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</si>
  <si>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</si>
  <si>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</si>
  <si>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</si>
  <si>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</si>
  <si>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</si>
  <si>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</si>
  <si>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</si>
  <si>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</si>
  <si>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</si>
  <si>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</si>
  <si>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</si>
  <si>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</si>
  <si>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</si>
  <si>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</si>
  <si>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</si>
  <si>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</si>
  <si>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</si>
  <si>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</si>
  <si>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</si>
  <si>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</si>
  <si>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</si>
  <si>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</si>
  <si>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</si>
  <si>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</si>
  <si>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</si>
  <si>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</si>
  <si>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</si>
  <si>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</si>
  <si>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</si>
  <si>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</si>
  <si>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</si>
  <si>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</si>
  <si>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</si>
  <si>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</si>
  <si>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</si>
  <si>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</si>
  <si>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</si>
  <si>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</si>
  <si>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</si>
  <si>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</si>
  <si>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</si>
  <si>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</si>
  <si>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</si>
  <si>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</si>
  <si>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</si>
  <si>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</si>
  <si>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</si>
  <si>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</si>
  <si>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</si>
  <si>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</si>
  <si>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</si>
  <si>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</si>
  <si>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</si>
  <si>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</si>
  <si>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</si>
  <si>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</si>
  <si>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</si>
  <si>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</si>
  <si>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</si>
  <si>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</si>
  <si>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</si>
  <si>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</si>
  <si>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</si>
  <si>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</si>
  <si>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</si>
  <si>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</si>
  <si>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</si>
  <si>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</si>
  <si>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</si>
  <si>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</si>
  <si>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</si>
  <si>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</si>
  <si>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</si>
  <si>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</si>
  <si>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</si>
  <si>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</si>
  <si>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</si>
  <si>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</si>
  <si>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</si>
  <si>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</si>
  <si>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</si>
  <si>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</si>
  <si>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</si>
  <si>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</si>
  <si>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</si>
  <si>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</si>
  <si>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</si>
  <si>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</si>
  <si>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</si>
  <si>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</si>
  <si>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</si>
  <si>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</si>
  <si>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</si>
  <si>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</si>
  <si>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</si>
  <si>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</si>
  <si>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</si>
  <si>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</si>
  <si>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</si>
  <si>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</si>
  <si>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</si>
  <si>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</si>
  <si>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</si>
  <si>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</si>
  <si>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</si>
  <si>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</si>
  <si>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</si>
  <si>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</si>
  <si>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</si>
  <si>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</si>
  <si>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</si>
  <si>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</si>
  <si>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</si>
  <si>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</si>
  <si>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</si>
  <si>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</si>
  <si>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</si>
  <si>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</si>
  <si>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</si>
  <si>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</si>
  <si>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</si>
  <si>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</si>
  <si>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</si>
  <si>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</si>
  <si>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</si>
  <si>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</si>
  <si>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</si>
  <si>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</si>
  <si>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</si>
  <si>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</si>
  <si>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</si>
  <si>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</si>
  <si>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</si>
  <si>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</si>
  <si>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</si>
  <si>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</si>
  <si>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</si>
  <si>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</si>
  <si>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</si>
  <si>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</si>
  <si>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</si>
  <si>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</si>
  <si>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</si>
  <si>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</si>
  <si>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</si>
  <si>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</si>
  <si>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</si>
  <si>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</si>
  <si>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</si>
  <si>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</si>
  <si>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</si>
  <si>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</si>
  <si>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</si>
  <si>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</si>
  <si>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</si>
  <si>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</si>
  <si>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</si>
  <si>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</si>
  <si>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</si>
  <si>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</si>
  <si>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</si>
  <si>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</si>
  <si>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</si>
  <si>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</si>
  <si>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</si>
  <si>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</si>
  <si>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</si>
  <si>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</si>
  <si>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</si>
  <si>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</si>
  <si>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</si>
  <si>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</si>
  <si>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</si>
  <si>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</si>
  <si>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</si>
  <si>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</si>
  <si>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</si>
  <si>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</si>
  <si>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</si>
  <si>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</si>
  <si>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</si>
  <si>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</si>
  <si>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</si>
  <si>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</si>
  <si>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</si>
  <si>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</si>
  <si>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</si>
  <si>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</si>
  <si>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</si>
  <si>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</si>
  <si>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</si>
  <si>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</si>
  <si>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</si>
  <si>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</si>
  <si>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</si>
  <si>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</si>
  <si>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</si>
  <si>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</si>
  <si>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</si>
  <si>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</si>
  <si>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</si>
  <si>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</si>
  <si>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</si>
  <si>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</si>
  <si>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</si>
  <si>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</si>
  <si>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</si>
  <si>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</si>
  <si>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</si>
  <si>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</si>
  <si>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</si>
  <si>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</si>
  <si>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</si>
  <si>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</si>
  <si>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</si>
  <si>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</si>
  <si>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</si>
  <si>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</si>
  <si>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</si>
  <si>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</si>
  <si>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</si>
  <si>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</si>
  <si>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</si>
  <si>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</si>
  <si>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</si>
  <si>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</si>
  <si>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</si>
  <si>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</si>
  <si>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</si>
  <si>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</si>
  <si>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</si>
  <si>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</si>
  <si>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</si>
  <si>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</si>
  <si>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</si>
  <si>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</si>
  <si>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</si>
  <si>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</si>
  <si>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</si>
  <si>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</si>
  <si>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</si>
  <si>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</si>
  <si>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</si>
  <si>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</si>
  <si>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</si>
  <si>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</si>
  <si>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</si>
  <si>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</si>
  <si>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</si>
  <si>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</si>
  <si>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</si>
  <si>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</si>
  <si>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</si>
  <si>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</si>
  <si>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</si>
  <si>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</si>
  <si>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</si>
  <si>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</si>
  <si>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</si>
  <si>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</si>
  <si>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</si>
  <si>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</si>
  <si>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</si>
  <si>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</si>
  <si>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</si>
  <si>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</si>
  <si>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</si>
  <si>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</si>
  <si>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</si>
  <si>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</si>
  <si>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</si>
  <si>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</si>
  <si>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</si>
  <si>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</si>
  <si>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</si>
  <si>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</si>
  <si>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</si>
  <si>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</si>
  <si>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</si>
  <si>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</si>
  <si>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</si>
  <si>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</si>
  <si>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</si>
  <si>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</si>
  <si>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</si>
  <si>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</si>
  <si>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</si>
  <si>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</si>
  <si>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</si>
  <si>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</si>
  <si>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</si>
  <si>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</si>
  <si>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</si>
  <si>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</si>
  <si>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</si>
  <si>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</si>
  <si>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</si>
  <si>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</si>
  <si>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</si>
  <si>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</si>
  <si>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</si>
  <si>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</si>
  <si>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</si>
  <si>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</si>
  <si>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</si>
  <si>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</si>
  <si>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</si>
  <si>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</si>
  <si>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</si>
  <si>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</si>
  <si>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</si>
  <si>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</si>
  <si>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</si>
  <si>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</si>
  <si>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</si>
  <si>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</si>
  <si>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</si>
  <si>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</si>
  <si>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</si>
  <si>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</si>
  <si>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</si>
  <si>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</si>
  <si>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</si>
  <si>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</si>
  <si>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</si>
  <si>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</si>
  <si>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</si>
  <si>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</si>
  <si>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</si>
  <si>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</si>
  <si>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</si>
  <si>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</si>
  <si>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</si>
  <si>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</si>
  <si>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</si>
  <si>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</si>
  <si>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</si>
  <si>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</si>
  <si>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</si>
  <si>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</si>
  <si>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</si>
  <si>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</si>
  <si>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</si>
  <si>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</si>
  <si>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</si>
  <si>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</si>
  <si>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</si>
  <si>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</si>
  <si>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</si>
  <si>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</si>
  <si>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</si>
  <si>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</si>
  <si>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</si>
  <si>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</si>
  <si>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</si>
  <si>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</si>
  <si>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</si>
  <si>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</si>
  <si>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</si>
  <si>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</si>
  <si>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</si>
  <si>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</si>
  <si>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</si>
  <si>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</si>
  <si>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</si>
  <si>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</si>
  <si>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</si>
  <si>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</si>
  <si>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</si>
  <si>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</si>
  <si>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</si>
  <si>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</si>
  <si>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</si>
  <si>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</si>
  <si>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</si>
  <si>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</si>
  <si>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</si>
  <si>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</si>
  <si>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</si>
  <si>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</si>
  <si>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</si>
  <si>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</si>
  <si>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</si>
  <si>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</si>
  <si>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</si>
  <si>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</si>
  <si>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</si>
  <si>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</si>
  <si>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</si>
  <si>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</si>
  <si>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</si>
  <si>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</si>
  <si>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</si>
  <si>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</si>
  <si>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</si>
  <si>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</si>
  <si>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</si>
  <si>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</si>
  <si>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</si>
  <si>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</si>
  <si>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</si>
  <si>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</si>
  <si>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</si>
  <si>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</si>
  <si>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</si>
  <si>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</si>
  <si>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</si>
  <si>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</si>
  <si>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</si>
  <si>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</si>
  <si>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</si>
  <si>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</si>
  <si>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</si>
  <si>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</si>
  <si>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</si>
  <si>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</si>
  <si>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</si>
  <si>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</si>
  <si>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</si>
  <si>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</si>
  <si>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</si>
  <si>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</si>
  <si>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</si>
  <si>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</si>
  <si>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</si>
  <si>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</si>
  <si>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</si>
  <si>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</si>
  <si>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</si>
  <si>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</si>
  <si>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</si>
  <si>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</si>
  <si>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</si>
  <si>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</si>
  <si>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</si>
  <si>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</si>
  <si>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</si>
  <si>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</si>
  <si>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</si>
  <si>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</si>
  <si>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</si>
  <si>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</si>
  <si>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</si>
  <si>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</si>
  <si>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</si>
  <si>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</si>
  <si>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</si>
  <si>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</si>
  <si>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</si>
  <si>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</si>
  <si>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</si>
  <si>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</si>
  <si>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</si>
  <si>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</si>
  <si>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</si>
  <si>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</si>
  <si>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</si>
  <si>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</si>
  <si>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</si>
  <si>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</si>
  <si>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</si>
  <si>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</si>
  <si>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</si>
  <si>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</si>
  <si>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</si>
  <si>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</si>
  <si>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</si>
  <si>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</si>
  <si>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</si>
  <si>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</si>
  <si>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</si>
  <si>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</si>
  <si>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</si>
  <si>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</si>
  <si>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</si>
  <si>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</si>
  <si>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</si>
  <si>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</si>
  <si>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</si>
  <si>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</si>
  <si>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</si>
  <si>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</si>
  <si>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</si>
  <si>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</si>
  <si>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</si>
  <si>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</si>
  <si>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</si>
  <si>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</si>
  <si>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</si>
  <si>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</si>
  <si>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</si>
  <si>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</si>
  <si>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</si>
  <si>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</si>
  <si>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</si>
  <si>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</si>
  <si>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</si>
  <si>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</si>
  <si>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</si>
  <si>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</si>
  <si>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</si>
  <si>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</si>
  <si>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</si>
  <si>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</si>
  <si>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</si>
  <si>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</si>
  <si>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</si>
  <si>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</si>
  <si>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</si>
  <si>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</si>
  <si>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</si>
  <si>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</si>
  <si>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</si>
  <si>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</si>
  <si>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</si>
  <si>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</si>
  <si>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</si>
  <si>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</si>
  <si>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</si>
  <si>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</si>
  <si>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</si>
  <si>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</si>
  <si>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</si>
  <si>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</si>
  <si>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</si>
  <si>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</si>
  <si>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</si>
  <si>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</si>
  <si>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</si>
  <si>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</si>
  <si>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</si>
  <si>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</si>
  <si>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</si>
  <si>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</si>
  <si>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</si>
  <si>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</si>
  <si>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</si>
  <si>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</si>
  <si>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</si>
  <si>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</si>
  <si>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</si>
  <si>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</si>
  <si>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</si>
  <si>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</si>
  <si>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</si>
  <si>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</si>
  <si>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</si>
  <si>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</si>
  <si>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</si>
  <si>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</si>
  <si>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</si>
  <si>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</si>
  <si>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</si>
  <si>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</si>
  <si>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</si>
  <si>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</si>
  <si>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</si>
  <si>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</si>
  <si>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</si>
  <si>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</si>
  <si>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</si>
  <si>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</si>
  <si>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</si>
  <si>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</si>
  <si>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</si>
  <si>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</si>
  <si>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</si>
  <si>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</si>
  <si>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</si>
  <si>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</si>
  <si>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</si>
  <si>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</si>
  <si>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</si>
  <si>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</si>
  <si>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</si>
  <si>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</si>
  <si>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</si>
  <si>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</si>
  <si>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</si>
  <si>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</si>
  <si>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</si>
  <si>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</si>
  <si>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</si>
  <si>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</si>
  <si>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</si>
  <si>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</si>
  <si>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</si>
  <si>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</si>
  <si>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</si>
  <si>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</si>
  <si>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</si>
  <si>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</si>
  <si>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</si>
  <si>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</si>
  <si>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</si>
  <si>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</si>
  <si>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</si>
  <si>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</si>
  <si>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</si>
  <si>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</si>
  <si>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</si>
  <si>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</si>
  <si>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</si>
  <si>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</si>
  <si>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</si>
  <si>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</si>
  <si>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</si>
  <si>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</si>
  <si>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</si>
  <si>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</si>
  <si>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</si>
  <si>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</si>
  <si>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</si>
  <si>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</si>
  <si>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</si>
  <si>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</si>
  <si>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</si>
  <si>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</si>
  <si>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</si>
  <si>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</si>
  <si>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</si>
  <si>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</si>
  <si>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</si>
  <si>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</si>
  <si>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</si>
  <si>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</si>
  <si>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</si>
  <si>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</si>
  <si>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</si>
  <si>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</si>
  <si>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</si>
  <si>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</si>
  <si>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</si>
  <si>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</si>
  <si>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</si>
  <si>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</si>
  <si>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</si>
  <si>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</si>
  <si>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</si>
  <si>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</si>
  <si>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</si>
  <si>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</si>
  <si>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</si>
  <si>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</si>
  <si>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</si>
  <si>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</si>
  <si>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</si>
  <si>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</si>
  <si>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</si>
  <si>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</si>
  <si>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</si>
  <si>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</si>
  <si>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</si>
  <si>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</si>
  <si>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</si>
  <si>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</si>
  <si>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</si>
  <si>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</si>
  <si>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</si>
  <si>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</si>
  <si>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</si>
  <si>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</si>
  <si>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</si>
  <si>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</si>
  <si>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</si>
  <si>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</si>
  <si>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</si>
  <si>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</si>
  <si>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</si>
  <si>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</si>
  <si>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</si>
  <si>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</si>
  <si>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</si>
  <si>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</si>
  <si>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</si>
  <si>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</si>
  <si>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</si>
  <si>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</si>
  <si>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</si>
  <si>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</si>
  <si>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</si>
  <si>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</si>
  <si>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</si>
  <si>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</si>
  <si>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</si>
  <si>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</si>
  <si>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</si>
  <si>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</si>
  <si>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</si>
  <si>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</si>
  <si>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</si>
  <si>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</si>
  <si>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</si>
  <si>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</si>
  <si>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</si>
  <si>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</si>
  <si>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</si>
  <si>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</si>
  <si>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</si>
  <si>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</si>
  <si>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</si>
  <si>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</si>
  <si>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</si>
  <si>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</si>
  <si>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</si>
  <si>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</si>
  <si>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</si>
  <si>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</si>
  <si>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</si>
  <si>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</si>
  <si>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</si>
  <si>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</si>
  <si>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</si>
  <si>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</si>
  <si>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</si>
  <si>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</si>
  <si>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</si>
  <si>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</si>
  <si>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</si>
  <si>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</si>
  <si>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</si>
  <si>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</si>
  <si>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</si>
  <si>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</si>
  <si>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</si>
  <si>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</si>
  <si>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</si>
  <si>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</si>
  <si>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</si>
  <si>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</si>
  <si>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</si>
  <si>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</si>
  <si>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</si>
  <si>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</si>
  <si>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</si>
  <si>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</si>
  <si>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</si>
  <si>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</si>
  <si>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</si>
  <si>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</si>
  <si>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</si>
  <si>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</si>
  <si>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</si>
  <si>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</si>
  <si>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</si>
  <si>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</si>
  <si>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</si>
  <si>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</si>
  <si>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</si>
  <si>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</si>
  <si>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</si>
  <si>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</si>
  <si>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</si>
  <si>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</si>
  <si>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</si>
  <si>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</si>
  <si>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</si>
  <si>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</si>
  <si>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</si>
  <si>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</si>
  <si>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</si>
  <si>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</si>
  <si>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</si>
  <si>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</si>
  <si>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</si>
  <si>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</si>
  <si>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</si>
  <si>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</si>
  <si>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</si>
  <si>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</si>
  <si>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</si>
  <si>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</si>
  <si>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</si>
  <si>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</si>
  <si>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</si>
  <si>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</si>
  <si>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</si>
  <si>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</si>
  <si>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</si>
  <si>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</si>
  <si>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</si>
  <si>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</si>
  <si>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</si>
  <si>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</si>
  <si>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</si>
  <si>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</si>
  <si>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</si>
  <si>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</si>
  <si>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</si>
  <si>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</si>
  <si>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</si>
  <si>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</si>
  <si>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</si>
  <si>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</si>
  <si>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</si>
  <si>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</si>
  <si>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</si>
  <si>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</si>
  <si>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</si>
  <si>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</si>
  <si>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</si>
  <si>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</si>
  <si>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</si>
  <si>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</si>
  <si>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</si>
  <si>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</si>
  <si>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</si>
  <si>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</si>
  <si>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</si>
  <si>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</si>
  <si>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</si>
  <si>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</si>
  <si>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</si>
  <si>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</si>
  <si>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</si>
  <si>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</si>
  <si>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</si>
  <si>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</si>
  <si>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</si>
  <si>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</si>
  <si>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</si>
  <si>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</si>
  <si>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</si>
  <si>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</si>
  <si>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</si>
  <si>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</si>
  <si>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</si>
  <si>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</si>
  <si>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</si>
  <si>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</si>
  <si>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</si>
  <si>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</si>
  <si>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</si>
  <si>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</si>
  <si>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</si>
  <si>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</si>
  <si>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</si>
  <si>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</si>
  <si>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</si>
  <si>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</si>
  <si>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</si>
  <si>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</si>
  <si>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</si>
  <si>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</si>
  <si>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</si>
  <si>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</si>
  <si>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</si>
  <si>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</si>
  <si>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</si>
  <si>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</si>
  <si>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</si>
  <si>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</si>
  <si>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</si>
  <si>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</si>
  <si>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</si>
  <si>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</si>
  <si>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</si>
  <si>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</si>
  <si>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</si>
  <si>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</si>
  <si>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</si>
  <si>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</si>
  <si>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</si>
  <si>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</si>
  <si>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</si>
  <si>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</si>
  <si>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</si>
  <si>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</si>
  <si>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</si>
  <si>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</si>
  <si>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</si>
  <si>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</si>
  <si>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</si>
  <si>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</si>
  <si>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</si>
  <si>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</si>
  <si>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</si>
  <si>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</si>
  <si>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</si>
  <si>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</si>
  <si>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</si>
  <si>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</si>
  <si>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</si>
  <si>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</si>
  <si>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</si>
  <si>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</si>
  <si>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</si>
  <si>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</si>
  <si>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</si>
  <si>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</si>
  <si>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</si>
  <si>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</si>
  <si>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</si>
  <si>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</si>
  <si>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</si>
  <si>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</si>
  <si>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</si>
  <si>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</si>
  <si>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</si>
  <si>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</si>
  <si>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</si>
  <si>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</si>
  <si>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</si>
  <si>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</si>
  <si>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</si>
  <si>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</si>
  <si>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</si>
  <si>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</si>
  <si>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</si>
  <si>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</si>
  <si>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</si>
  <si>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</si>
  <si>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</si>
  <si>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</si>
  <si>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</si>
  <si>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</si>
  <si>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</si>
  <si>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</si>
  <si>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</si>
  <si>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</si>
  <si>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</si>
  <si>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</si>
  <si>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</si>
  <si>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</si>
  <si>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</si>
  <si>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</si>
  <si>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</si>
  <si>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</si>
  <si>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</si>
  <si>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</si>
  <si>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</si>
  <si>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</si>
  <si>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</si>
  <si>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</si>
  <si>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</si>
  <si>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</si>
  <si>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</si>
  <si>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</si>
  <si>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</si>
  <si>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</si>
  <si>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</si>
  <si>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</si>
  <si>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</si>
  <si>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</si>
  <si>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</si>
  <si>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</si>
  <si>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</si>
  <si>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</si>
  <si>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</si>
  <si>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</si>
  <si>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</si>
  <si>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</si>
  <si>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</si>
  <si>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</si>
  <si>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</si>
  <si>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</si>
  <si>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</si>
  <si>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</si>
  <si>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</si>
  <si>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</si>
  <si>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</si>
  <si>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</si>
  <si>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</si>
  <si>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</si>
  <si>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</si>
  <si>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</si>
  <si>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</si>
  <si>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</si>
  <si>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</si>
  <si>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</si>
  <si>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</si>
  <si>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</si>
  <si>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</si>
  <si>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</si>
  <si>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</si>
  <si>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</si>
  <si>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</si>
  <si>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</si>
  <si>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</si>
  <si>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</si>
  <si>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</si>
  <si>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</si>
  <si>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</si>
  <si>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</si>
  <si>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</si>
  <si>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</si>
  <si>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</si>
  <si>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</si>
  <si>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</si>
  <si>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</si>
  <si>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</si>
  <si>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</si>
  <si>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</si>
  <si>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</si>
  <si>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</si>
  <si>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</si>
  <si>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</si>
  <si>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</si>
  <si>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</si>
  <si>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</si>
  <si>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</si>
  <si>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</si>
  <si>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</si>
  <si>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</si>
  <si>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</si>
  <si>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</si>
  <si>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</si>
  <si>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</si>
  <si>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</si>
  <si>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</si>
  <si>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</si>
  <si>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</si>
  <si>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</si>
  <si>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</si>
  <si>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</si>
  <si>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</si>
  <si>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</si>
  <si>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</si>
  <si>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</si>
  <si>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</si>
  <si>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</si>
  <si>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</si>
  <si>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</si>
  <si>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</si>
  <si>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</si>
  <si>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</si>
  <si>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</si>
  <si>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</si>
  <si>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</si>
  <si>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</si>
  <si>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</si>
  <si>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</si>
  <si>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</si>
  <si>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</si>
  <si>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</si>
  <si>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</si>
  <si>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</si>
  <si>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</si>
  <si>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</si>
  <si>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</si>
  <si>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</si>
  <si>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</si>
  <si>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</si>
  <si>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</si>
  <si>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</si>
  <si>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</si>
  <si>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</si>
  <si>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</si>
  <si>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</si>
  <si>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</si>
  <si>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</si>
  <si>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</si>
  <si>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</si>
  <si>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</si>
  <si>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</si>
  <si>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</si>
  <si>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</si>
  <si>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</si>
  <si>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</si>
  <si>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</si>
  <si>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</si>
  <si>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</si>
  <si>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</si>
  <si>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</si>
  <si>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</si>
  <si>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</si>
  <si>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</si>
  <si>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</si>
  <si>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</si>
  <si>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</si>
  <si>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</si>
  <si>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</si>
  <si>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</si>
  <si>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</si>
  <si>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</si>
  <si>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</si>
  <si>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</si>
  <si>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</si>
  <si>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</si>
  <si>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</si>
  <si>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</si>
  <si>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</si>
  <si>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</si>
  <si>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</si>
  <si>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</si>
  <si>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</si>
  <si>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</si>
  <si>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</si>
  <si>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</si>
  <si>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</si>
  <si>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</si>
  <si>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</si>
  <si>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</si>
  <si>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</si>
  <si>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</si>
  <si>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</si>
  <si>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</si>
  <si>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</si>
  <si>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</si>
  <si>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</si>
  <si>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</si>
  <si>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</si>
  <si>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</si>
  <si>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</si>
  <si>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</si>
  <si>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</si>
  <si>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</si>
  <si>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</si>
  <si>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</si>
  <si>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</si>
  <si>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</si>
  <si>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</si>
  <si>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</si>
  <si>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</si>
  <si>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</si>
  <si>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</si>
  <si>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</si>
  <si>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</si>
  <si>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</si>
  <si>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</si>
  <si>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</si>
  <si>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</si>
  <si>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</si>
  <si>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</si>
  <si>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</si>
  <si>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</si>
  <si>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</si>
  <si>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</si>
  <si>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</si>
  <si>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</si>
  <si>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</si>
  <si>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</si>
  <si>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</si>
  <si>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</si>
  <si>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</si>
  <si>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</si>
  <si>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</si>
  <si>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</si>
  <si>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</si>
  <si>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</si>
  <si>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</si>
  <si>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</si>
  <si>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</si>
  <si>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</si>
  <si>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</si>
  <si>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</si>
  <si>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</si>
  <si>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</si>
  <si>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</si>
  <si>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</si>
  <si>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</si>
  <si>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</si>
  <si>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</si>
  <si>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</si>
  <si>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</si>
  <si>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</si>
  <si>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</si>
  <si>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</si>
  <si>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</si>
  <si>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</si>
  <si>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</si>
  <si>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</si>
  <si>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</si>
  <si>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</si>
  <si>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</si>
  <si>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</si>
  <si>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</si>
  <si>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</si>
  <si>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</si>
  <si>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</si>
  <si>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</si>
  <si>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</si>
  <si>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</si>
  <si>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</si>
  <si>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</si>
  <si>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</si>
  <si>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</si>
  <si>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</si>
  <si>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</si>
  <si>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</si>
  <si>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</si>
  <si>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</si>
  <si>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</si>
  <si>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</si>
  <si>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</si>
  <si>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</si>
  <si>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</si>
  <si>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</si>
  <si>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</si>
  <si>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</si>
  <si>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</si>
  <si>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</si>
  <si>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</si>
  <si>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</si>
  <si>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</si>
  <si>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</si>
  <si>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</si>
  <si>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</si>
  <si>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</si>
  <si>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</si>
  <si>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</si>
  <si>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</si>
  <si>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</si>
  <si>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</si>
  <si>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</si>
  <si>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</si>
  <si>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</si>
  <si>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</si>
  <si>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</si>
  <si>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</si>
  <si>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</si>
  <si>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</si>
  <si>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</si>
  <si>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</si>
  <si>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</si>
  <si>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</si>
  <si>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</si>
  <si>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</si>
  <si>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</si>
  <si>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</si>
  <si>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</si>
  <si>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</si>
  <si>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</si>
  <si>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</si>
  <si>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</si>
  <si>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</si>
  <si>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</si>
  <si>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</si>
  <si>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</si>
  <si>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</si>
  <si>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</si>
  <si>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</si>
  <si>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</si>
  <si>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</si>
  <si>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</si>
  <si>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</si>
  <si>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</si>
  <si>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</si>
  <si>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</si>
  <si>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</si>
  <si>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</si>
  <si>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</si>
  <si>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</si>
  <si>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</si>
  <si>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</si>
  <si>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</si>
  <si>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</si>
  <si>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</si>
  <si>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</si>
  <si>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</si>
  <si>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</si>
  <si>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</si>
  <si>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</si>
  <si>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</si>
  <si>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</si>
  <si>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</si>
  <si>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</si>
  <si>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</si>
  <si>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</si>
  <si>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</si>
  <si>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</si>
  <si>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</si>
  <si>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</si>
  <si>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</si>
  <si>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</si>
  <si>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</si>
  <si>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</si>
  <si>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</si>
  <si>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</si>
  <si>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</si>
  <si>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</si>
  <si>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</si>
  <si>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</si>
  <si>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</si>
  <si>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</si>
  <si>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</si>
  <si>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</si>
  <si>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</si>
  <si>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</si>
  <si>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</si>
  <si>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</si>
  <si>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</si>
  <si>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</si>
  <si>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</si>
  <si>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</si>
  <si>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</si>
  <si>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</si>
  <si>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</si>
  <si>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</si>
  <si>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</si>
  <si>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</si>
  <si>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</si>
  <si>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</si>
  <si>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</si>
  <si>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</si>
  <si>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</si>
  <si>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</si>
  <si>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</si>
  <si>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</si>
  <si>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</si>
  <si>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</si>
  <si>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</si>
  <si>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</si>
  <si>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</si>
  <si>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</si>
  <si>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</si>
  <si>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</si>
  <si>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</si>
  <si>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</si>
  <si>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</si>
  <si>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</si>
  <si>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</si>
  <si>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</si>
  <si>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</si>
  <si>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</si>
  <si>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</si>
  <si>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</si>
  <si>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</si>
  <si>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</si>
  <si>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</si>
  <si>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</si>
  <si>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</si>
  <si>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</si>
  <si>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</si>
  <si>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</si>
  <si>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</si>
  <si>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</si>
  <si>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</si>
  <si>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</si>
  <si>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</si>
  <si>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</si>
  <si>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</si>
  <si>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</si>
  <si>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</si>
  <si>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</si>
  <si>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</si>
  <si>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</si>
  <si>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</si>
  <si>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</si>
  <si>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</si>
  <si>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</si>
  <si>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</si>
  <si>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</si>
  <si>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</si>
  <si>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</si>
  <si>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</si>
  <si>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</si>
  <si>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</si>
  <si>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</si>
  <si>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</si>
  <si>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</si>
  <si>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</si>
  <si>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</si>
  <si>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</si>
  <si>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</si>
  <si>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</si>
  <si>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</si>
  <si>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</si>
  <si>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</si>
  <si>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</si>
  <si>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</si>
  <si>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</si>
  <si>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</si>
  <si>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</si>
  <si>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</si>
  <si>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</si>
  <si>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</si>
  <si>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</si>
  <si>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</si>
  <si>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</si>
  <si>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</si>
  <si>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</si>
  <si>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</si>
  <si>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</si>
  <si>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</si>
  <si>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</si>
  <si>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</si>
  <si>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</si>
  <si>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</si>
  <si>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</si>
  <si>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</si>
  <si>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</si>
  <si>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</si>
  <si>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</si>
  <si>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</si>
  <si>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</si>
  <si>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</si>
  <si>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</si>
  <si>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</si>
  <si>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</si>
  <si>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</si>
  <si>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</si>
  <si>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</si>
  <si>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</si>
  <si>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</si>
  <si>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</si>
  <si>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</si>
  <si>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</si>
  <si>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</si>
  <si>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</si>
  <si>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</si>
  <si>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</si>
  <si>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</si>
  <si>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</si>
  <si>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</si>
  <si>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</si>
  <si>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</si>
  <si>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</si>
  <si>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</si>
  <si>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</si>
  <si>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</si>
  <si>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</si>
  <si>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</si>
  <si>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</si>
  <si>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</si>
  <si>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</si>
  <si>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</si>
  <si>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</si>
  <si>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</si>
  <si>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</si>
  <si>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</si>
  <si>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</si>
  <si>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</si>
  <si>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</si>
  <si>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</si>
  <si>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</si>
  <si>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</si>
  <si>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</si>
  <si>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</si>
  <si>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</si>
  <si>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</si>
  <si>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</si>
  <si>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</si>
  <si>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</si>
  <si>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</si>
  <si>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</si>
  <si>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</si>
  <si>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</si>
  <si>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</si>
  <si>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</si>
  <si>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</si>
  <si>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</si>
  <si>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</si>
  <si>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</si>
  <si>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</si>
  <si>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</si>
  <si>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</si>
  <si>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</si>
  <si>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</si>
  <si>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</si>
  <si>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</si>
  <si>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</si>
  <si>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</si>
  <si>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</si>
  <si>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</si>
  <si>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</si>
  <si>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</si>
  <si>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</si>
  <si>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</si>
  <si>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</si>
  <si>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</si>
  <si>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</si>
  <si>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</si>
  <si>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</si>
  <si>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</si>
  <si>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</si>
  <si>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</si>
  <si>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</si>
  <si>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</si>
  <si>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</si>
  <si>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</si>
  <si>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</si>
  <si>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</si>
  <si>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</si>
  <si>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</si>
  <si>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</si>
  <si>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</si>
  <si>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</si>
  <si>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</si>
  <si>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</si>
  <si>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</si>
  <si>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</si>
  <si>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</si>
  <si>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</si>
  <si>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</si>
  <si>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</si>
  <si>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</si>
  <si>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</si>
  <si>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</si>
  <si>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</si>
  <si>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</si>
  <si>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</si>
  <si>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</si>
  <si>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</si>
  <si>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</si>
  <si>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</si>
  <si>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</si>
  <si>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</si>
  <si>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</si>
  <si>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</si>
  <si>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</si>
  <si>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</si>
  <si>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</si>
  <si>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</si>
  <si>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</si>
  <si>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</si>
  <si>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</si>
  <si>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</si>
  <si>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</si>
  <si>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</si>
  <si>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</si>
  <si>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</si>
  <si>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</si>
  <si>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</si>
  <si>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</si>
  <si>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</si>
  <si>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</si>
  <si>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</si>
  <si>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</si>
  <si>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</si>
  <si>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</si>
  <si>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</si>
  <si>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</si>
  <si>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</si>
  <si>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</si>
  <si>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</si>
  <si>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</si>
  <si>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</si>
  <si>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</si>
  <si>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</si>
  <si>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</si>
  <si>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</si>
  <si>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</si>
  <si>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</si>
  <si>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</si>
  <si>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</si>
  <si>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</si>
  <si>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</si>
  <si>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</si>
  <si>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</si>
  <si>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</si>
  <si>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</si>
  <si>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</si>
  <si>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</si>
  <si>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</si>
  <si>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</si>
  <si>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</si>
  <si>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</si>
  <si>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</si>
  <si>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</si>
  <si>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</si>
  <si>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</si>
  <si>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</si>
  <si>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</si>
  <si>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</si>
  <si>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</si>
  <si>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</si>
  <si>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</si>
  <si>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</si>
  <si>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</si>
  <si>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</si>
  <si>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</si>
  <si>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</si>
  <si>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</si>
  <si>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</si>
  <si>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</si>
  <si>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</si>
  <si>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</si>
  <si>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</si>
  <si>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</si>
  <si>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</si>
  <si>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</si>
  <si>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</si>
  <si>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</si>
  <si>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</si>
  <si>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</si>
  <si>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</si>
  <si>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</si>
  <si>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</si>
  <si>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</si>
  <si>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</si>
  <si>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</si>
  <si>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</si>
  <si>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</si>
  <si>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</si>
  <si>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</si>
  <si>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</si>
  <si>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</si>
  <si>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</si>
  <si>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</si>
  <si>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</si>
  <si>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</si>
  <si>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</si>
  <si>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</si>
  <si>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</si>
  <si>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</si>
  <si>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</si>
  <si>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</si>
  <si>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</si>
  <si>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</si>
  <si>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</si>
  <si>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</si>
  <si>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</si>
  <si>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</si>
  <si>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</si>
  <si>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</si>
  <si>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</si>
  <si>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</si>
  <si>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</si>
  <si>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</si>
  <si>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</si>
  <si>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</si>
  <si>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</si>
  <si>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</si>
  <si>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</si>
  <si>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</si>
  <si>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</si>
  <si>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</si>
  <si>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</si>
  <si>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</si>
  <si>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</si>
  <si>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</si>
  <si>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</si>
  <si>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</si>
  <si>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</si>
  <si>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</si>
  <si>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</si>
  <si>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</si>
  <si>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</si>
  <si>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</si>
  <si>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</si>
  <si>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</si>
  <si>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</si>
  <si>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</si>
  <si>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</si>
  <si>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</si>
  <si>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</si>
  <si>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</si>
  <si>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</si>
  <si>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</si>
  <si>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</si>
  <si>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</si>
  <si>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</si>
  <si>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</si>
  <si>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</si>
  <si>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</si>
  <si>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</si>
  <si>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</si>
  <si>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</si>
  <si>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</si>
  <si>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</si>
  <si>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</si>
  <si>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</si>
  <si>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</si>
  <si>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</si>
  <si>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</si>
  <si>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</si>
  <si>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</si>
  <si>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</si>
  <si>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</si>
  <si>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</si>
  <si>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</si>
  <si>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</si>
  <si>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</si>
  <si>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</si>
  <si>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</si>
  <si>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</si>
  <si>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</si>
  <si>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</si>
  <si>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</si>
  <si>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</si>
  <si>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</si>
  <si>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</si>
  <si>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</si>
  <si>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</si>
  <si>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</si>
  <si>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</si>
  <si>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</si>
  <si>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</si>
  <si>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</si>
  <si>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</si>
  <si>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</si>
  <si>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</si>
  <si>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</si>
  <si>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</si>
  <si>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</si>
  <si>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</si>
  <si>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</si>
  <si>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</si>
  <si>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</si>
  <si>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</si>
  <si>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</si>
  <si>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</si>
  <si>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</si>
  <si>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</si>
  <si>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</si>
  <si>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</si>
  <si>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</si>
  <si>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</si>
  <si>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</si>
  <si>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</si>
  <si>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</si>
  <si>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</si>
  <si>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</si>
  <si>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</si>
  <si>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</si>
  <si>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</si>
  <si>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</si>
  <si>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</si>
  <si>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</si>
  <si>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</si>
  <si>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</si>
  <si>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</si>
  <si>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</si>
  <si>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</si>
  <si>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</si>
  <si>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</si>
  <si>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</si>
  <si>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</si>
  <si>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</si>
  <si>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</si>
  <si>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</si>
  <si>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</si>
  <si>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</si>
  <si>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</si>
  <si>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</si>
  <si>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</si>
  <si>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</si>
  <si>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</si>
  <si>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</si>
  <si>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</si>
  <si>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</si>
  <si>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</si>
  <si>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</si>
  <si>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</si>
  <si>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</si>
  <si>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</si>
  <si>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</si>
  <si>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</si>
  <si>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</si>
  <si>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</si>
  <si>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</si>
  <si>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</si>
  <si>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</si>
  <si>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</si>
  <si>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</si>
  <si>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</si>
  <si>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</si>
  <si>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</si>
  <si>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</si>
  <si>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</si>
  <si>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</si>
  <si>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</si>
  <si>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</si>
  <si>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</si>
  <si>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</si>
  <si>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</si>
  <si>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</si>
  <si>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</si>
  <si>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</si>
  <si>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</si>
  <si>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</si>
  <si>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</si>
  <si>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</si>
  <si>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</si>
  <si>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</si>
  <si>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</si>
  <si>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</si>
  <si>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</si>
  <si>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</si>
  <si>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</si>
  <si>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</si>
  <si>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</si>
  <si>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</si>
  <si>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</si>
  <si>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</si>
  <si>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</si>
  <si>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</si>
  <si>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</si>
  <si>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</si>
  <si>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</si>
  <si>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</si>
  <si>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</si>
  <si>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</si>
  <si>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</si>
  <si>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</si>
  <si>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</si>
  <si>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</si>
  <si>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</si>
  <si>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</si>
  <si>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</si>
  <si>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</si>
  <si>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</si>
  <si>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</si>
  <si>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</si>
  <si>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</si>
  <si>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</si>
  <si>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</si>
  <si>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</si>
  <si>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</si>
  <si>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</si>
  <si>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</si>
  <si>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</si>
  <si>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</si>
  <si>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</si>
  <si>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</si>
  <si>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</si>
  <si>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</si>
  <si>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</si>
  <si>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</si>
  <si>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</si>
  <si>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</si>
  <si>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</si>
  <si>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</si>
  <si>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</si>
  <si>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</si>
  <si>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</si>
  <si>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</si>
  <si>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</si>
  <si>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</si>
  <si>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</si>
  <si>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</si>
  <si>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</si>
  <si>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</si>
  <si>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</si>
  <si>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</si>
  <si>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</si>
  <si>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</si>
  <si>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</si>
  <si>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</si>
  <si>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</si>
  <si>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</si>
  <si>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</si>
  <si>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</si>
  <si>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</si>
  <si>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</si>
  <si>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</si>
  <si>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</si>
  <si>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</si>
  <si>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</si>
  <si>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</si>
  <si>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</si>
  <si>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</si>
  <si>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</si>
  <si>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</si>
  <si>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</si>
  <si>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</si>
  <si>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</si>
  <si>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</si>
  <si>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</si>
  <si>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</si>
  <si>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</si>
  <si>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</si>
  <si>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</si>
  <si>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</si>
  <si>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</si>
  <si>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</si>
  <si>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</si>
  <si>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</si>
  <si>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</si>
  <si>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</si>
  <si>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</si>
  <si>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</si>
  <si>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</si>
  <si>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</si>
  <si>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</si>
  <si>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</si>
  <si>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</si>
  <si>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</si>
  <si>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</si>
  <si>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</si>
  <si>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</si>
  <si>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</si>
  <si>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</si>
  <si>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</si>
  <si>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</si>
  <si>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</si>
  <si>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</si>
  <si>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</si>
  <si>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</si>
  <si>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</si>
  <si>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</si>
  <si>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</si>
  <si>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</si>
  <si>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</si>
  <si>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</si>
  <si>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</si>
  <si>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</si>
  <si>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</si>
  <si>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</si>
  <si>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</si>
  <si>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</si>
  <si>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</si>
  <si>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</si>
  <si>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</si>
  <si>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</si>
  <si>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</si>
  <si>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</si>
  <si>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</si>
  <si>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</si>
  <si>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</si>
  <si>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</si>
  <si>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</si>
  <si>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</si>
  <si>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</si>
  <si>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</si>
  <si>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</si>
  <si>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</si>
  <si>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</si>
  <si>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</si>
  <si>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</si>
  <si>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</si>
  <si>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</si>
  <si>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</si>
  <si>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</si>
  <si>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</si>
  <si>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</si>
  <si>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</si>
  <si>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</si>
  <si>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</si>
  <si>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</si>
  <si>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</si>
  <si>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</si>
  <si>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</si>
  <si>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</si>
  <si>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</si>
  <si>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</si>
  <si>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</si>
  <si>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</si>
  <si>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</si>
  <si>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</si>
  <si>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</si>
  <si>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</si>
  <si>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</si>
  <si>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</si>
  <si>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</si>
  <si>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</si>
  <si>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</si>
  <si>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</si>
  <si>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</si>
  <si>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</si>
  <si>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</si>
  <si>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</si>
  <si>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</si>
  <si>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</si>
  <si>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</si>
  <si>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</si>
  <si>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</si>
  <si>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</si>
  <si>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</si>
  <si>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</si>
  <si>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</si>
  <si>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</si>
  <si>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</si>
  <si>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</si>
  <si>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</si>
  <si>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</si>
  <si>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</si>
  <si>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</si>
  <si>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</si>
  <si>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</si>
  <si>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</si>
  <si>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</si>
  <si>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</si>
  <si>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</si>
  <si>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</si>
  <si>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</si>
  <si>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</si>
  <si>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</si>
  <si>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</si>
  <si>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</si>
  <si>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</si>
  <si>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</si>
  <si>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</si>
  <si>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</si>
  <si>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</si>
  <si>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</si>
  <si>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</si>
  <si>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</si>
  <si>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</si>
  <si>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</si>
  <si>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</si>
  <si>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</si>
  <si>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</si>
  <si>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</si>
  <si>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</si>
  <si>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</si>
  <si>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</si>
  <si>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</si>
  <si>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</si>
  <si>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</si>
  <si>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</si>
  <si>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</si>
  <si>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</si>
  <si>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</si>
  <si>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</si>
  <si>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</si>
  <si>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</si>
  <si>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</si>
  <si>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</si>
  <si>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</si>
  <si>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</si>
  <si>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</si>
  <si>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</si>
  <si>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</si>
  <si>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</si>
  <si>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</si>
  <si>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</si>
  <si>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</si>
  <si>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</si>
  <si>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</si>
  <si>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</si>
  <si>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</si>
  <si>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</si>
  <si>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</si>
  <si>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</si>
  <si>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</si>
  <si>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</si>
  <si>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</si>
  <si>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</si>
  <si>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</si>
  <si>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</si>
  <si>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</si>
  <si>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</si>
  <si>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</si>
  <si>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</si>
  <si>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</si>
  <si>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</si>
  <si>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</si>
  <si>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</si>
  <si>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</si>
  <si>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</si>
  <si>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</si>
  <si>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</si>
  <si>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</si>
  <si>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</si>
  <si>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</si>
  <si>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</si>
  <si>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</si>
  <si>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</si>
  <si>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</si>
  <si>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</si>
  <si>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</si>
  <si>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</si>
  <si>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</si>
  <si>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</si>
  <si>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</si>
  <si>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</si>
  <si>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</si>
  <si>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</si>
  <si>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</si>
  <si>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</si>
  <si>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</si>
  <si>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</si>
  <si>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</si>
  <si>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</si>
  <si>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</si>
  <si>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</si>
  <si>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</si>
  <si>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</si>
  <si>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</si>
  <si>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</si>
  <si>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</si>
  <si>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</si>
  <si>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</si>
  <si>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</si>
  <si>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</si>
  <si>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</si>
  <si>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</si>
  <si>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</si>
  <si>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</si>
  <si>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</si>
  <si>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</si>
  <si>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</si>
  <si>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</si>
  <si>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</si>
  <si>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</si>
  <si>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</si>
  <si>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</si>
  <si>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</si>
  <si>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</si>
  <si>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</si>
  <si>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</si>
  <si>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</si>
  <si>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</si>
  <si>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</si>
  <si>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</si>
  <si>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</si>
  <si>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</si>
  <si>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</si>
  <si>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</si>
  <si>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</si>
  <si>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</si>
  <si>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</si>
  <si>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</si>
  <si>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</si>
  <si>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</si>
  <si>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</si>
  <si>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</si>
  <si>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</si>
  <si>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</si>
  <si>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</si>
  <si>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</si>
  <si>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</si>
  <si>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</si>
  <si>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</si>
  <si>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</si>
  <si>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</si>
  <si>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</si>
  <si>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</si>
  <si>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</si>
  <si>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</si>
  <si>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</si>
  <si>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</si>
  <si>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</si>
  <si>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</si>
  <si>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</si>
  <si>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</si>
  <si>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</si>
  <si>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</si>
  <si>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</si>
  <si>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</si>
  <si>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</si>
  <si>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</si>
  <si>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</si>
  <si>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</si>
  <si>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</si>
  <si>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</si>
  <si>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</si>
  <si>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</si>
  <si>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</si>
  <si>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</si>
  <si>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</si>
  <si>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</si>
  <si>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</si>
  <si>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</si>
  <si>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</si>
  <si>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</si>
  <si>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</si>
  <si>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</si>
  <si>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</si>
  <si>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</si>
  <si>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</si>
  <si>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</si>
  <si>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</si>
  <si>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</si>
  <si>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</si>
  <si>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</si>
  <si>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</si>
  <si>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</si>
  <si>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</si>
  <si>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</si>
  <si>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</si>
  <si>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</si>
  <si>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</si>
  <si>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</si>
  <si>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</si>
  <si>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</si>
  <si>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</si>
  <si>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</si>
  <si>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</si>
  <si>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</si>
  <si>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</si>
  <si>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</si>
  <si>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</si>
  <si>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</si>
  <si>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</si>
  <si>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</si>
  <si>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</si>
  <si>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</si>
  <si>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</si>
  <si>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</si>
  <si>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</si>
  <si>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</si>
  <si>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</si>
  <si>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</si>
  <si>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</si>
  <si>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</si>
  <si>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</si>
  <si>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</si>
  <si>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</si>
  <si>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</si>
  <si>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</si>
  <si>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</si>
  <si>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</si>
  <si>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</si>
  <si>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</si>
  <si>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</si>
  <si>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</si>
  <si>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</si>
  <si>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</si>
  <si>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</si>
  <si>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</si>
  <si>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</si>
  <si>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</si>
  <si>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</si>
  <si>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</si>
  <si>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</si>
  <si>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</si>
  <si>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</si>
  <si>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</si>
  <si>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</si>
  <si>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</si>
  <si>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</si>
  <si>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</si>
  <si>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</si>
  <si>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</si>
  <si>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</si>
  <si>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</si>
  <si>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</si>
  <si>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</si>
  <si>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</si>
  <si>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</si>
  <si>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</si>
  <si>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</si>
  <si>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</si>
  <si>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</si>
  <si>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</si>
  <si>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</si>
  <si>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</si>
  <si>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</si>
  <si>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</si>
  <si>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</si>
  <si>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</si>
  <si>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</si>
  <si>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</si>
  <si>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</si>
  <si>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</si>
  <si>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</si>
  <si>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</si>
  <si>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</si>
  <si>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</si>
  <si>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</si>
  <si>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</si>
  <si>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</si>
  <si>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</si>
  <si>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</si>
  <si>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</si>
  <si>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</si>
  <si>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</si>
  <si>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</si>
  <si>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</si>
  <si>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</si>
  <si>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</si>
  <si>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</si>
  <si>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</si>
  <si>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</si>
  <si>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</si>
  <si>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</si>
  <si>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</si>
  <si>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</si>
  <si>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</si>
  <si>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</si>
  <si>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</si>
  <si>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</si>
  <si>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</si>
  <si>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</si>
  <si>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</si>
  <si>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</si>
  <si>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</si>
  <si>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</si>
  <si>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</si>
  <si>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</si>
  <si>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</si>
  <si>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</si>
  <si>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</si>
  <si>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</si>
  <si>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</si>
  <si>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</si>
  <si>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</si>
  <si>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</si>
  <si>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</si>
  <si>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</si>
  <si>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</si>
  <si>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</si>
  <si>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</si>
  <si>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</si>
  <si>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</si>
  <si>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</si>
  <si>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</si>
  <si>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</si>
  <si>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</si>
  <si>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</si>
  <si>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</si>
  <si>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</si>
  <si>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</si>
  <si>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</si>
  <si>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</si>
  <si>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</si>
  <si>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</si>
  <si>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</si>
  <si>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</si>
  <si>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</si>
  <si>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</si>
  <si>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</si>
  <si>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</si>
  <si>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</si>
  <si>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</si>
  <si>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</si>
  <si>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</si>
  <si>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</si>
  <si>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</si>
  <si>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</si>
  <si>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</si>
  <si>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</si>
  <si>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</si>
  <si>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</si>
  <si>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</si>
  <si>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</si>
  <si>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</si>
  <si>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</si>
  <si>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</si>
  <si>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</si>
  <si>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</si>
  <si>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</si>
  <si>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</si>
  <si>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</si>
  <si>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</si>
  <si>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</si>
  <si>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</si>
  <si>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</si>
  <si>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</si>
  <si>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</si>
  <si>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</si>
  <si>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</si>
  <si>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</si>
  <si>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</si>
  <si>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</si>
  <si>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</si>
  <si>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</si>
  <si>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</si>
  <si>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</si>
  <si>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</si>
  <si>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</si>
  <si>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</si>
  <si>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</si>
  <si>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</si>
  <si>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</si>
  <si>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</si>
  <si>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</si>
  <si>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</si>
  <si>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</si>
  <si>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</si>
  <si>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</si>
  <si>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</si>
  <si>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</si>
  <si>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</si>
  <si>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</si>
  <si>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</si>
  <si>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</si>
  <si>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</si>
  <si>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</si>
  <si>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</si>
  <si>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</si>
  <si>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</si>
  <si>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</si>
  <si>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</si>
  <si>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</si>
  <si>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</si>
  <si>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</si>
  <si>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</si>
  <si>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</si>
  <si>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</si>
  <si>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</si>
  <si>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</si>
  <si>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</si>
  <si>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</si>
  <si>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</si>
  <si>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</si>
  <si>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</si>
  <si>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</si>
  <si>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</si>
  <si>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</si>
  <si>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</si>
  <si>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</si>
  <si>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</si>
  <si>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</si>
  <si>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</si>
  <si>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</si>
  <si>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</si>
  <si>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</si>
  <si>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</si>
  <si>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</si>
  <si>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</si>
  <si>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</si>
  <si>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</si>
  <si>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</si>
  <si>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</si>
  <si>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</si>
  <si>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</si>
  <si>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</si>
  <si>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</si>
  <si>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</si>
  <si>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</si>
  <si>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</si>
  <si>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</si>
  <si>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</si>
  <si>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</si>
  <si>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</si>
  <si>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</si>
  <si>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</si>
  <si>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</si>
  <si>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</si>
  <si>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</si>
  <si>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</si>
  <si>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</si>
  <si>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</si>
  <si>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</si>
  <si>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</si>
  <si>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</si>
  <si>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</si>
  <si>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</si>
  <si>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</si>
  <si>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</si>
  <si>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</si>
  <si>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</si>
  <si>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</si>
  <si>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</si>
  <si>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</si>
  <si>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</si>
  <si>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</si>
  <si>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</si>
  <si>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</si>
  <si>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</si>
  <si>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</si>
  <si>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</si>
  <si>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</si>
  <si>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</si>
  <si>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</si>
  <si>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</si>
  <si>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</si>
  <si>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</si>
  <si>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</si>
  <si>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</si>
  <si>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</si>
  <si>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</si>
  <si>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</si>
  <si>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</si>
  <si>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</si>
  <si>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</si>
  <si>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</si>
  <si>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</si>
  <si>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</si>
  <si>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</si>
  <si>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</si>
  <si>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</si>
  <si>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</si>
  <si>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</si>
  <si>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</si>
  <si>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</si>
  <si>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</si>
  <si>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</si>
  <si>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</si>
  <si>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</si>
  <si>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</si>
  <si>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</si>
  <si>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</si>
  <si>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</si>
  <si>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</si>
  <si>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</si>
  <si>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</si>
  <si>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</si>
  <si>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</si>
  <si>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</si>
  <si>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</si>
  <si>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</si>
  <si>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</si>
  <si>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</si>
  <si>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</si>
  <si>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</si>
  <si>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</si>
  <si>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</si>
  <si>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</si>
  <si>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</si>
  <si>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</si>
  <si>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</si>
  <si>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</si>
  <si>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</si>
  <si>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</si>
  <si>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</si>
  <si>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</si>
  <si>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</si>
  <si>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</si>
  <si>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</si>
  <si>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</si>
  <si>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</si>
  <si>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</si>
  <si>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</si>
  <si>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</si>
  <si>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</si>
  <si>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</si>
  <si>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</si>
  <si>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</si>
  <si>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</si>
  <si>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</si>
  <si>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</si>
  <si>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</si>
  <si>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</si>
  <si>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</si>
  <si>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</si>
  <si>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</si>
  <si>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</si>
  <si>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</si>
  <si>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</si>
  <si>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</si>
  <si>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</si>
  <si>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</si>
  <si>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</si>
  <si>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</si>
  <si>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</si>
  <si>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</si>
  <si>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</si>
  <si>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</si>
  <si>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</si>
  <si>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</si>
  <si>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</si>
  <si>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</si>
  <si>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</si>
  <si>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</si>
  <si>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</si>
  <si>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</si>
  <si>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</si>
  <si>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</si>
  <si>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</si>
  <si>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</si>
  <si>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</si>
  <si>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</si>
  <si>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</si>
  <si>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</si>
  <si>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</si>
  <si>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</si>
  <si>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</si>
  <si>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</si>
  <si>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</si>
  <si>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</si>
  <si>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</si>
  <si>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</si>
  <si>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</si>
  <si>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</si>
  <si>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</si>
  <si>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</si>
  <si>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</si>
  <si>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</si>
  <si>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</si>
  <si>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</si>
  <si>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</si>
  <si>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</si>
  <si>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</si>
  <si>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</si>
  <si>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</si>
  <si>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</si>
  <si>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</si>
  <si>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</si>
  <si>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</si>
  <si>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</si>
  <si>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</si>
  <si>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</si>
  <si>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</si>
  <si>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</si>
  <si>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</si>
  <si>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</si>
  <si>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</si>
  <si>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</si>
  <si>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</si>
  <si>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</si>
  <si>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</si>
  <si>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</si>
  <si>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</si>
  <si>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</si>
  <si>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</si>
  <si>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</si>
  <si>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</si>
  <si>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</si>
  <si>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</si>
  <si>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</si>
  <si>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</si>
  <si>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</si>
  <si>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</si>
  <si>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</si>
  <si>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</si>
  <si>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</si>
  <si>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</si>
  <si>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</si>
  <si>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</si>
  <si>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</si>
  <si>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</si>
  <si>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</si>
  <si>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</si>
  <si>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</si>
  <si>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</si>
  <si>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</si>
  <si>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</si>
  <si>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</si>
  <si>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</si>
  <si>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</si>
  <si>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</si>
  <si>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</si>
  <si>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</si>
  <si>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</si>
  <si>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</si>
  <si>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</si>
  <si>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</si>
  <si>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</si>
  <si>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</si>
  <si>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</si>
  <si>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</si>
  <si>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</si>
  <si>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</si>
  <si>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</si>
  <si>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</si>
  <si>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</si>
  <si>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</si>
  <si>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</si>
  <si>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</si>
  <si>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</si>
  <si>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</si>
  <si>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</si>
  <si>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</si>
  <si>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</si>
  <si>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</si>
  <si>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</si>
  <si>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</si>
  <si>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</si>
  <si>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</si>
  <si>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</si>
  <si>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</si>
  <si>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</si>
  <si>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</si>
  <si>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</si>
  <si>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</si>
  <si>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</si>
  <si>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</si>
  <si>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</si>
  <si>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</si>
  <si>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</si>
  <si>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</si>
  <si>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</si>
  <si>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</si>
  <si>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</si>
  <si>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</si>
  <si>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</si>
  <si>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</si>
  <si>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</si>
  <si>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</si>
  <si>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</si>
  <si>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</si>
  <si>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</si>
  <si>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</si>
  <si>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</si>
  <si>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</si>
  <si>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</si>
  <si>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</si>
  <si>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</si>
  <si>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</si>
  <si>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</si>
  <si>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</si>
  <si>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</si>
  <si>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</si>
  <si>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</si>
  <si>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</si>
  <si>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</si>
  <si>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</si>
  <si>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</si>
  <si>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</si>
  <si>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</si>
  <si>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</si>
  <si>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</si>
  <si>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</si>
  <si>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</si>
  <si>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</si>
  <si>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</si>
  <si>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</si>
  <si>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</si>
  <si>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</si>
  <si>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</si>
  <si>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</si>
  <si>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</si>
  <si>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</si>
  <si>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</si>
  <si>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</si>
  <si>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</si>
  <si>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</si>
  <si>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</si>
  <si>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</si>
  <si>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</si>
  <si>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</si>
  <si>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</si>
  <si>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</si>
  <si>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</si>
  <si>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</si>
  <si>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</si>
  <si>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</si>
  <si>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</si>
  <si>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</si>
  <si>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</si>
  <si>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</si>
  <si>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</si>
  <si>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</si>
  <si>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</si>
  <si>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</si>
  <si>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</si>
  <si>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</si>
  <si>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</si>
  <si>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</si>
  <si>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</si>
  <si>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</si>
  <si>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</si>
  <si>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</si>
  <si>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</si>
  <si>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</si>
  <si>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</si>
  <si>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</si>
  <si>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</si>
  <si>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</si>
  <si>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</si>
  <si>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</si>
  <si>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</si>
  <si>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</si>
  <si>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</si>
  <si>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</si>
  <si>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</si>
  <si>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</si>
  <si>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</si>
  <si>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</si>
  <si>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</si>
  <si>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</si>
  <si>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</si>
  <si>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</si>
  <si>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</si>
  <si>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</si>
  <si>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</si>
  <si>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</si>
  <si>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</si>
  <si>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</si>
  <si>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</si>
  <si>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</si>
  <si>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</si>
  <si>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</si>
  <si>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</si>
  <si>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</si>
  <si>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</si>
  <si>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</si>
  <si>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</si>
  <si>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</si>
  <si>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</si>
  <si>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</si>
  <si>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</si>
  <si>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</si>
  <si>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</si>
  <si>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</si>
  <si>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</si>
  <si>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</si>
  <si>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</si>
  <si>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</si>
  <si>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</si>
  <si>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</si>
  <si>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</si>
  <si>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</si>
  <si>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</si>
  <si>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</si>
  <si>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</si>
  <si>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</si>
  <si>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</si>
  <si>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</si>
  <si>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</si>
  <si>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</si>
  <si>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</si>
  <si>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</si>
  <si>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</si>
  <si>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</si>
  <si>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</si>
  <si>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</si>
  <si>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</si>
  <si>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</si>
  <si>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</si>
  <si>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</si>
  <si>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</si>
  <si>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</si>
  <si>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</si>
  <si>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</si>
  <si>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</si>
  <si>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</si>
  <si>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</si>
  <si>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</si>
  <si>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</si>
  <si>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</si>
  <si>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</si>
  <si>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</si>
  <si>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</si>
  <si>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</si>
  <si>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</si>
  <si>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</si>
  <si>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</si>
  <si>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</si>
  <si>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</si>
  <si>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</si>
  <si>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</si>
  <si>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</si>
  <si>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</si>
  <si>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</si>
  <si>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</si>
  <si>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</si>
  <si>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</si>
  <si>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</si>
  <si>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</si>
  <si>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</si>
  <si>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</si>
  <si>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</si>
  <si>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</si>
  <si>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</si>
  <si>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</si>
  <si>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</si>
  <si>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</si>
  <si>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</si>
  <si>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</si>
  <si>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</si>
  <si>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</si>
  <si>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</si>
  <si>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</si>
  <si>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</si>
  <si>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</si>
  <si>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</si>
  <si>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</si>
  <si>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</si>
  <si>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</si>
  <si>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</si>
  <si>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</si>
  <si>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</si>
  <si>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</si>
  <si>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</si>
  <si>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</si>
  <si>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</si>
  <si>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</si>
  <si>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</si>
  <si>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</si>
  <si>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</si>
  <si>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</si>
  <si>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</si>
  <si>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</si>
  <si>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</si>
  <si>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</si>
  <si>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</si>
  <si>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</si>
  <si>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</si>
  <si>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</si>
  <si>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</si>
  <si>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</si>
  <si>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</si>
  <si>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</si>
  <si>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</si>
  <si>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</si>
  <si>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</si>
  <si>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</si>
  <si>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</si>
  <si>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</si>
  <si>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</si>
  <si>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</si>
  <si>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</si>
  <si>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</si>
  <si>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</si>
  <si>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</si>
  <si>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</si>
  <si>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</si>
  <si>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</si>
  <si>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</si>
  <si>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</si>
  <si>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</si>
  <si>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</si>
  <si>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</si>
  <si>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</si>
  <si>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</si>
  <si>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</si>
  <si>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</si>
  <si>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</si>
  <si>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</si>
  <si>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</si>
  <si>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</si>
  <si>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</si>
  <si>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</si>
  <si>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</si>
  <si>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</si>
  <si>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</si>
  <si>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</si>
  <si>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</si>
  <si>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</si>
  <si>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</si>
  <si>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</si>
  <si>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</si>
  <si>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</si>
  <si>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</si>
  <si>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</si>
  <si>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</si>
  <si>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</si>
  <si>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</si>
  <si>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</si>
  <si>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</si>
  <si>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</si>
  <si>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</si>
  <si>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</si>
  <si>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</si>
  <si>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</si>
  <si>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</si>
  <si>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</si>
  <si>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</si>
  <si>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</si>
  <si>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</si>
  <si>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</si>
  <si>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</si>
  <si>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</si>
  <si>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</si>
  <si>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</si>
  <si>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</si>
  <si>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</si>
  <si>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</si>
  <si>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</si>
  <si>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</si>
  <si>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</si>
  <si>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</si>
  <si>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</si>
  <si>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</si>
  <si>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</si>
  <si>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</si>
  <si>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</si>
  <si>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</si>
  <si>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</si>
  <si>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</si>
  <si>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</si>
  <si>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</si>
  <si>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</si>
  <si>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</si>
  <si>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</si>
  <si>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</si>
  <si>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</si>
  <si>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</si>
  <si>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</si>
  <si>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</si>
  <si>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</si>
  <si>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</si>
  <si>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</si>
  <si>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</si>
  <si>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</si>
  <si>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</si>
  <si>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</si>
  <si>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</si>
  <si>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</si>
  <si>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</si>
  <si>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</si>
  <si>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</si>
  <si>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</si>
  <si>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</si>
  <si>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</si>
  <si>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</si>
  <si>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</si>
  <si>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</si>
  <si>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</si>
  <si>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</si>
  <si>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</si>
  <si>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</si>
  <si>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</si>
  <si>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</si>
  <si>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</si>
  <si>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</si>
  <si>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</si>
  <si>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</si>
  <si>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</si>
  <si>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</si>
  <si>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</si>
  <si>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</si>
  <si>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</si>
  <si>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</si>
  <si>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</si>
  <si>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</si>
  <si>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</si>
  <si>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</si>
  <si>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</si>
  <si>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</si>
  <si>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</si>
  <si>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</si>
  <si>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</si>
  <si>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</si>
  <si>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</si>
  <si>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</si>
  <si>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</si>
  <si>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</si>
  <si>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</si>
  <si>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</si>
  <si>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</si>
  <si>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</si>
  <si>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</si>
  <si>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</si>
  <si>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</si>
  <si>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</si>
  <si>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</si>
  <si>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</si>
  <si>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</si>
  <si>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</si>
  <si>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</si>
  <si>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</si>
  <si>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</si>
  <si>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</si>
  <si>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</si>
  <si>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</si>
  <si>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</si>
  <si>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</si>
  <si>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</si>
  <si>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</si>
  <si>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</si>
  <si>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</si>
  <si>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</si>
  <si>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</si>
  <si>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</si>
  <si>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</si>
  <si>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</si>
  <si>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</si>
  <si>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</si>
  <si>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</si>
  <si>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</si>
  <si>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</si>
  <si>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</si>
  <si>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</si>
  <si>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</si>
  <si>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</si>
  <si>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</si>
  <si>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</si>
  <si>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</si>
  <si>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</si>
  <si>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</si>
  <si>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</si>
  <si>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</si>
  <si>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</si>
  <si>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</si>
  <si>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</si>
  <si>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</si>
  <si>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</si>
  <si>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</si>
  <si>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</si>
  <si>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</si>
  <si>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</si>
  <si>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</si>
  <si>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</si>
  <si>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</si>
  <si>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</si>
  <si>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</si>
  <si>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</si>
  <si>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</si>
  <si>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</si>
  <si>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</si>
  <si>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</si>
  <si>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</si>
  <si>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</si>
  <si>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</si>
  <si>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</si>
  <si>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</si>
  <si>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</si>
  <si>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</si>
  <si>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</si>
  <si>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</si>
  <si>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</si>
  <si>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</si>
  <si>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</si>
  <si>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</si>
  <si>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</si>
  <si>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</si>
  <si>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</si>
  <si>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</si>
  <si>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</si>
  <si>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</si>
  <si>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</si>
  <si>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</si>
  <si>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</si>
  <si>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</si>
  <si>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</si>
  <si>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</si>
  <si>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</si>
  <si>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</si>
  <si>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</si>
  <si>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</si>
  <si>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</si>
  <si>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</si>
  <si>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</si>
  <si>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</si>
  <si>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</si>
  <si>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</si>
  <si>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</si>
  <si>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</si>
  <si>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</si>
  <si>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</si>
  <si>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</si>
  <si>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</si>
  <si>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</si>
  <si>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</si>
  <si>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</si>
  <si>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</si>
  <si>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</si>
  <si>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</si>
  <si>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</si>
  <si>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</si>
  <si>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</si>
  <si>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</si>
  <si>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</si>
  <si>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</si>
  <si>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</si>
  <si>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</si>
  <si>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</si>
  <si>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</si>
  <si>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</si>
  <si>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</si>
  <si>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</si>
  <si>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</si>
  <si>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</si>
  <si>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</si>
  <si>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</si>
  <si>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</si>
  <si>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</si>
  <si>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</si>
  <si>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</si>
  <si>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</si>
  <si>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</si>
  <si>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</si>
  <si>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</si>
  <si>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</si>
  <si>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</si>
  <si>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</si>
  <si>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</si>
  <si>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</si>
  <si>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</si>
  <si>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</si>
  <si>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</si>
  <si>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</si>
  <si>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</si>
  <si>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</si>
  <si>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</si>
  <si>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</si>
  <si>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</si>
  <si>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</si>
  <si>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</si>
  <si>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</si>
  <si>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</si>
  <si>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</si>
  <si>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</si>
  <si>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</si>
  <si>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</si>
  <si>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</si>
  <si>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</si>
  <si>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</si>
  <si>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</si>
  <si>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</si>
  <si>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</si>
  <si>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</si>
  <si>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</si>
  <si>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</si>
  <si>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</si>
  <si>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</si>
  <si>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</si>
  <si>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</si>
  <si>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</si>
  <si>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</si>
  <si>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</si>
  <si>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</si>
  <si>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</si>
  <si>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</si>
  <si>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</si>
  <si>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</si>
  <si>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</si>
  <si>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</si>
  <si>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</si>
  <si>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</si>
  <si>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</si>
  <si>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</si>
  <si>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</si>
  <si>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</si>
  <si>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</si>
  <si>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</si>
  <si>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</si>
  <si>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</si>
  <si>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</si>
  <si>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</si>
  <si>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</si>
  <si>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</si>
  <si>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</si>
  <si>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</si>
  <si>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</si>
  <si>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</si>
  <si>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</si>
  <si>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</si>
  <si>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</si>
  <si>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</si>
  <si>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</si>
  <si>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</si>
  <si>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</si>
  <si>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</si>
  <si>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</si>
  <si>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</si>
  <si>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</si>
  <si>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</si>
  <si>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</si>
  <si>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</si>
  <si>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</si>
  <si>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</si>
  <si>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</si>
  <si>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</si>
  <si>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</si>
  <si>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</si>
  <si>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</si>
  <si>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</si>
  <si>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</si>
  <si>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</si>
  <si>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</si>
  <si>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</si>
  <si>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</si>
  <si>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</si>
  <si>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</si>
  <si>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</si>
  <si>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</si>
  <si>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</si>
  <si>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</si>
  <si>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</si>
  <si>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</si>
  <si>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</si>
  <si>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</si>
  <si>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</si>
  <si>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</si>
  <si>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</si>
  <si>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</si>
  <si>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</si>
  <si>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</si>
  <si>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</si>
  <si>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</si>
  <si>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</si>
  <si>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</si>
  <si>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</si>
  <si>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</si>
  <si>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</si>
  <si>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</si>
  <si>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</si>
  <si>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</si>
  <si>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</si>
  <si>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</si>
  <si>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</si>
  <si>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</si>
  <si>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</si>
  <si>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</si>
  <si>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</si>
  <si>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</si>
  <si>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</si>
  <si>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</si>
  <si>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</si>
  <si>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</si>
  <si>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</si>
  <si>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</si>
  <si>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</si>
  <si>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</si>
  <si>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</si>
  <si>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</si>
  <si>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</si>
  <si>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</si>
  <si>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</si>
  <si>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</si>
  <si>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</si>
  <si>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</si>
  <si>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</si>
  <si>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</si>
  <si>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</si>
  <si>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</si>
  <si>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</si>
  <si>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</si>
  <si>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</si>
  <si>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</si>
  <si>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</si>
  <si>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</si>
  <si>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</si>
  <si>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</si>
  <si>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</si>
  <si>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</si>
  <si>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</si>
  <si>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</si>
  <si>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</si>
  <si>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</si>
  <si>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</si>
  <si>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</si>
  <si>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</si>
  <si>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</si>
  <si>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</si>
  <si>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</si>
  <si>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</si>
  <si>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</si>
  <si>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</si>
  <si>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</si>
  <si>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</si>
  <si>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</si>
  <si>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</si>
  <si>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</si>
  <si>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</si>
  <si>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</si>
  <si>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</si>
  <si>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</si>
  <si>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</si>
  <si>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</si>
  <si>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</si>
  <si>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</si>
  <si>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</si>
  <si>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</si>
  <si>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</si>
  <si>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</si>
  <si>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</si>
  <si>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</si>
  <si>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</si>
  <si>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</si>
  <si>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</si>
  <si>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</si>
  <si>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</si>
  <si>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</si>
  <si>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</si>
  <si>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</si>
  <si>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</si>
  <si>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</si>
  <si>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</si>
  <si>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</si>
  <si>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</si>
  <si>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</si>
  <si>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</si>
  <si>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</si>
  <si>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</si>
  <si>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</si>
  <si>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</si>
  <si>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</si>
  <si>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</si>
  <si>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</si>
  <si>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</si>
  <si>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</si>
  <si>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</si>
  <si>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</si>
  <si>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</si>
  <si>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</si>
  <si>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</si>
  <si>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</si>
  <si>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</si>
  <si>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</si>
  <si>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</si>
  <si>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</si>
  <si>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</si>
  <si>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</si>
  <si>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</si>
  <si>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</si>
  <si>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</si>
  <si>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</si>
  <si>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</si>
  <si>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</si>
  <si>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</si>
  <si>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</si>
  <si>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</si>
  <si>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</si>
  <si>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</si>
  <si>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</si>
  <si>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</si>
  <si>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</si>
  <si>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</si>
  <si>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</si>
  <si>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</si>
  <si>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</si>
  <si>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</si>
  <si>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</si>
  <si>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</si>
  <si>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</si>
  <si>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</si>
  <si>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</si>
  <si>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</si>
  <si>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</si>
  <si>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</si>
  <si>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</si>
  <si>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</si>
  <si>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</si>
  <si>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</si>
  <si>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</si>
  <si>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</si>
  <si>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</si>
  <si>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</si>
  <si>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</si>
  <si>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</si>
  <si>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</si>
  <si>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</si>
  <si>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</si>
  <si>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</si>
  <si>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</si>
  <si>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</si>
  <si>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</si>
  <si>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</si>
  <si>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</si>
  <si>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</si>
  <si>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</si>
  <si>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</si>
  <si>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</si>
  <si>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</si>
  <si>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</si>
  <si>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</si>
  <si>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</si>
  <si>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</si>
  <si>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</si>
  <si>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</si>
  <si>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</si>
  <si>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</si>
  <si>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</si>
  <si>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</si>
  <si>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</si>
  <si>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</si>
  <si>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</si>
  <si>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</si>
  <si>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</si>
  <si>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</si>
  <si>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</si>
  <si>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</si>
  <si>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</si>
  <si>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</si>
  <si>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</si>
  <si>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</si>
  <si>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</si>
  <si>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</si>
  <si>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</si>
  <si>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</si>
  <si>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</si>
  <si>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</si>
  <si>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</si>
  <si>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</si>
  <si>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</si>
  <si>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</si>
  <si>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</si>
  <si>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</si>
  <si>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</si>
  <si>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</si>
  <si>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</si>
  <si>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</si>
  <si>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</si>
  <si>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</si>
  <si>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</si>
  <si>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</si>
  <si>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</si>
  <si>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</si>
  <si>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</si>
  <si>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</si>
  <si>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</si>
  <si>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</si>
  <si>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</si>
  <si>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</si>
  <si>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</si>
  <si>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</si>
  <si>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</si>
  <si>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</si>
  <si>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</si>
  <si>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</si>
  <si>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</si>
  <si>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</si>
  <si>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</si>
  <si>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</si>
  <si>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</si>
  <si>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</si>
  <si>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</si>
  <si>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</si>
  <si>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</si>
  <si>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</si>
  <si>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</si>
  <si>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</si>
  <si>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</si>
  <si>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</si>
  <si>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</si>
  <si>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</si>
  <si>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</si>
  <si>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</si>
  <si>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</si>
  <si>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</si>
  <si>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</si>
  <si>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</si>
  <si>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</si>
  <si>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</si>
  <si>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</si>
  <si>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</si>
  <si>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</si>
  <si>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</si>
  <si>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</si>
  <si>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</si>
  <si>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</si>
  <si>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</si>
  <si>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</si>
  <si>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</si>
  <si>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</si>
  <si>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</si>
  <si>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</si>
  <si>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</si>
  <si>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</si>
  <si>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</si>
  <si>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</si>
  <si>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</si>
  <si>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</si>
  <si>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</si>
  <si>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</si>
  <si>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</si>
  <si>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</si>
  <si>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</si>
  <si>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</si>
  <si>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</si>
  <si>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</si>
  <si>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</si>
  <si>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</si>
  <si>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</si>
  <si>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</si>
  <si>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</si>
  <si>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</si>
  <si>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</si>
  <si>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</si>
  <si>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</si>
  <si>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</si>
  <si>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</si>
  <si>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</si>
  <si>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</si>
  <si>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</si>
  <si>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</si>
  <si>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</si>
  <si>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</si>
  <si>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</si>
  <si>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</si>
  <si>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</si>
  <si>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</si>
  <si>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</si>
  <si>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</si>
  <si>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</si>
  <si>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</si>
  <si>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</si>
  <si>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</si>
  <si>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</si>
  <si>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</si>
  <si>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</si>
  <si>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</si>
  <si>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</si>
  <si>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</si>
  <si>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</si>
  <si>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</si>
  <si>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</si>
  <si>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</si>
  <si>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</si>
  <si>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</si>
  <si>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</si>
  <si>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</si>
  <si>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</si>
  <si>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</si>
  <si>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</si>
  <si>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</si>
  <si>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</si>
  <si>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</si>
  <si>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</si>
  <si>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</si>
  <si>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</si>
  <si>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</si>
  <si>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</si>
  <si>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</si>
  <si>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</si>
  <si>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</si>
  <si>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</si>
  <si>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</si>
  <si>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</si>
  <si>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</si>
  <si>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</si>
  <si>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</si>
  <si>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</si>
  <si>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</si>
  <si>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</si>
  <si>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</si>
  <si>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</si>
  <si>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</si>
  <si>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</si>
  <si>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</si>
  <si>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</si>
  <si>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</si>
  <si>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</si>
  <si>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</si>
  <si>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</si>
  <si>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</si>
  <si>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</si>
  <si>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</si>
  <si>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</si>
  <si>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</si>
  <si>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</si>
  <si>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</si>
  <si>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</si>
  <si>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</si>
  <si>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</si>
  <si>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</si>
  <si>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</si>
  <si>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</si>
  <si>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</si>
  <si>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</si>
  <si>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</si>
  <si>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</si>
  <si>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</si>
  <si>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</si>
  <si>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</si>
  <si>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</si>
  <si>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</si>
  <si>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</si>
  <si>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</si>
  <si>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</si>
  <si>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</si>
  <si>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</si>
  <si>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</si>
  <si>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</si>
  <si>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</si>
  <si>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</si>
  <si>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</si>
  <si>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</si>
  <si>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</si>
  <si>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</si>
  <si>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</si>
  <si>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</si>
  <si>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</si>
  <si>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</si>
  <si>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</si>
  <si>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</si>
  <si>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</si>
  <si>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</si>
  <si>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</si>
  <si>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</si>
  <si>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</si>
  <si>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</si>
  <si>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</si>
  <si>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</si>
  <si>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</si>
  <si>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</si>
  <si>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</si>
  <si>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</si>
  <si>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</si>
  <si>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</si>
  <si>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</si>
  <si>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</si>
  <si>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</si>
  <si>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</si>
  <si>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</si>
  <si>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</si>
  <si>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</si>
  <si>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</si>
  <si>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</si>
  <si>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</si>
  <si>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</si>
  <si>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</si>
  <si>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</si>
  <si>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</si>
  <si>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</si>
  <si>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</si>
  <si>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</si>
  <si>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</si>
  <si>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</si>
  <si>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</si>
  <si>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</si>
  <si>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</si>
  <si>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</si>
  <si>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</si>
  <si>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</si>
  <si>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</si>
  <si>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</si>
  <si>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</si>
  <si>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</si>
  <si>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</si>
  <si>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</si>
  <si>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</si>
  <si>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</si>
  <si>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</si>
  <si>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</si>
  <si>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</si>
  <si>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</si>
  <si>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</si>
  <si>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</si>
  <si>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</si>
  <si>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</si>
  <si>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</si>
  <si>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</si>
  <si>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</si>
  <si>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</si>
  <si>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</si>
  <si>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</si>
  <si>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</si>
  <si>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</si>
  <si>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</si>
  <si>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</si>
  <si>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</si>
  <si>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</si>
  <si>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</si>
  <si>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</si>
  <si>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</si>
  <si>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</si>
  <si>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</si>
  <si>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</si>
  <si>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</si>
  <si>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</si>
  <si>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</si>
  <si>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</si>
  <si>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</si>
  <si>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</si>
  <si>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</si>
  <si>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</si>
  <si>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</si>
  <si>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</si>
  <si>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</si>
  <si>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</si>
  <si>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</si>
  <si>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</si>
  <si>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</si>
  <si>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</si>
  <si>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</si>
  <si>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</si>
  <si>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</si>
  <si>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</si>
  <si>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</si>
  <si>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</si>
  <si>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</si>
  <si>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</si>
  <si>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</si>
  <si>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</si>
  <si>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</si>
  <si>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</si>
  <si>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</si>
  <si>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</si>
  <si>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</si>
  <si>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</si>
  <si>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</si>
  <si>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</si>
  <si>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</si>
  <si>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</si>
  <si>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</si>
  <si>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</si>
  <si>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</si>
  <si>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</si>
  <si>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</si>
  <si>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</si>
  <si>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</si>
  <si>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</si>
  <si>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</si>
  <si>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</si>
  <si>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</si>
  <si>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</si>
  <si>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</si>
  <si>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</si>
  <si>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</si>
  <si>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</si>
  <si>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</si>
  <si>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</si>
  <si>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</si>
  <si>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</si>
  <si>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</si>
  <si>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</si>
  <si>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</si>
  <si>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</si>
  <si>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</si>
  <si>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</si>
  <si>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</si>
  <si>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</si>
  <si>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</si>
  <si>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</si>
  <si>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</si>
  <si>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</si>
  <si>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</si>
  <si>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</si>
  <si>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</si>
  <si>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</si>
  <si>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</si>
  <si>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</si>
  <si>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</si>
  <si>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</si>
  <si>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</si>
  <si>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</si>
  <si>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</si>
  <si>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</si>
  <si>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</si>
  <si>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</si>
  <si>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</si>
  <si>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</si>
  <si>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</si>
  <si>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</si>
  <si>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</si>
  <si>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</si>
  <si>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</si>
  <si>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</si>
  <si>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</si>
  <si>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</si>
  <si>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</si>
  <si>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</si>
  <si>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</si>
  <si>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</si>
  <si>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</si>
  <si>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</si>
  <si>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</si>
  <si>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</si>
  <si>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</si>
  <si>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</si>
  <si>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</si>
  <si>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</si>
  <si>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</si>
  <si>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</si>
  <si>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</si>
  <si>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</si>
  <si>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</si>
  <si>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</si>
  <si>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</si>
  <si>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</si>
  <si>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</si>
  <si>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</si>
  <si>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</si>
  <si>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</si>
  <si>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</si>
  <si>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</si>
  <si>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</si>
  <si>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</si>
  <si>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</si>
  <si>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</si>
  <si>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</si>
  <si>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</si>
  <si>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</si>
  <si>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</si>
  <si>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</si>
  <si>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</si>
  <si>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</si>
  <si>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</si>
  <si>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</si>
  <si>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</si>
  <si>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</si>
  <si>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</si>
  <si>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</si>
  <si>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</si>
  <si>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</si>
  <si>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</si>
  <si>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</si>
  <si>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</si>
  <si>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</si>
  <si>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</si>
  <si>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</si>
  <si>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</si>
  <si>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</si>
  <si>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</si>
  <si>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</si>
  <si>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</si>
  <si>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</si>
  <si>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</si>
  <si>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</si>
  <si>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</si>
  <si>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</si>
  <si>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</si>
  <si>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</si>
  <si>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</si>
  <si>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</si>
  <si>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</si>
  <si>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</si>
  <si>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</si>
  <si>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</si>
  <si>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</si>
  <si>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</si>
  <si>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</si>
  <si>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</si>
  <si>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</si>
  <si>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</si>
  <si>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</si>
  <si>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</si>
  <si>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</si>
  <si>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</si>
  <si>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</si>
  <si>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</si>
  <si>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</si>
  <si>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</si>
  <si>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</si>
  <si>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</si>
  <si>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</si>
  <si>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</si>
  <si>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</si>
  <si>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</si>
  <si>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</si>
  <si>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</si>
  <si>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</si>
  <si>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</si>
  <si>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</si>
  <si>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</si>
  <si>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</si>
  <si>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</si>
  <si>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</si>
  <si>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</si>
  <si>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</si>
  <si>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</si>
  <si>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</si>
  <si>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</si>
  <si>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</si>
  <si>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</si>
  <si>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</si>
  <si>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</si>
  <si>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</si>
  <si>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</si>
  <si>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</si>
  <si>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</si>
  <si>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</si>
  <si>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</si>
  <si>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</si>
  <si>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</si>
  <si>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</si>
  <si>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</si>
  <si>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</si>
  <si>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</si>
  <si>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</si>
  <si>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</si>
  <si>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</si>
  <si>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</si>
  <si>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</si>
  <si>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</si>
  <si>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</si>
  <si>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</si>
  <si>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</si>
  <si>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</si>
  <si>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</si>
  <si>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</si>
  <si>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</si>
  <si>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</si>
  <si>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</si>
  <si>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</si>
  <si>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</si>
  <si>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</si>
  <si>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</si>
  <si>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</si>
  <si>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</si>
  <si>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</si>
  <si>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</si>
  <si>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</si>
  <si>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</si>
  <si>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</si>
  <si>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</si>
  <si>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</si>
  <si>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</si>
  <si>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</si>
  <si>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</si>
  <si>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</si>
  <si>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</si>
  <si>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</si>
  <si>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</si>
  <si>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</si>
  <si>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</si>
  <si>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</si>
  <si>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</si>
  <si>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</si>
  <si>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</si>
  <si>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</si>
  <si>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</si>
  <si>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</si>
  <si>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</si>
  <si>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</si>
  <si>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</si>
  <si>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</si>
  <si>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</si>
  <si>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</si>
  <si>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</si>
  <si>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</si>
  <si>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</si>
  <si>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</si>
  <si>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</si>
  <si>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</si>
  <si>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</si>
  <si>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</si>
  <si>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</si>
  <si>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</si>
  <si>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</si>
  <si>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</si>
  <si>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</si>
  <si>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</si>
  <si>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</si>
  <si>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</si>
  <si>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</si>
  <si>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</si>
  <si>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</si>
  <si>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</si>
  <si>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</si>
  <si>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</si>
  <si>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</si>
  <si>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</si>
  <si>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</si>
  <si>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</si>
  <si>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</si>
  <si>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</si>
  <si>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</si>
  <si>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</si>
  <si>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</si>
  <si>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</si>
  <si>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</si>
  <si>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</si>
  <si>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</si>
  <si>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</si>
  <si>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</si>
  <si>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</si>
  <si>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</si>
  <si>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</si>
  <si>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</si>
  <si>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</si>
  <si>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</si>
  <si>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</si>
  <si>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</si>
  <si>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</si>
  <si>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</si>
  <si>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</si>
  <si>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</si>
  <si>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</si>
  <si>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</si>
  <si>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</si>
  <si>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</si>
  <si>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</si>
  <si>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</si>
  <si>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</si>
  <si>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</si>
  <si>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</si>
  <si>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</si>
  <si>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</si>
  <si>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</si>
  <si>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</si>
  <si>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</si>
  <si>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</si>
  <si>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</si>
  <si>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</si>
  <si>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</si>
  <si>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</si>
  <si>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</si>
  <si>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</si>
  <si>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</si>
  <si>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</si>
  <si>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</si>
  <si>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</si>
  <si>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</si>
  <si>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</si>
  <si>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</si>
  <si>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</si>
  <si>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</si>
  <si>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</si>
  <si>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</si>
  <si>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</si>
  <si>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</si>
  <si>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</si>
  <si>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</si>
  <si>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</si>
  <si>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</si>
  <si>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</si>
  <si>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</si>
  <si>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</si>
  <si>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</si>
  <si>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</si>
  <si>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</si>
  <si>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</si>
  <si>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</si>
  <si>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</si>
  <si>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</si>
  <si>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</si>
  <si>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</si>
  <si>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</si>
  <si>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</si>
  <si>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</si>
  <si>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</si>
  <si>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</si>
  <si>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</si>
  <si>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</si>
  <si>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</si>
  <si>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</si>
  <si>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</si>
  <si>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</si>
  <si>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</si>
  <si>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</si>
  <si>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</si>
  <si>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</si>
  <si>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</si>
  <si>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</si>
  <si>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</si>
  <si>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</si>
  <si>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</si>
  <si>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</si>
  <si>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</si>
  <si>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</si>
  <si>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</si>
  <si>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</si>
  <si>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</si>
  <si>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</si>
  <si>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</si>
  <si>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</si>
  <si>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</si>
  <si>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</si>
  <si>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</si>
  <si>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</si>
  <si>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</si>
  <si>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</si>
  <si>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</si>
  <si>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</si>
  <si>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</si>
  <si>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</si>
  <si>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</si>
  <si>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</si>
  <si>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</si>
  <si>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</si>
  <si>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</si>
  <si>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</si>
  <si>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</si>
  <si>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</si>
  <si>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</si>
  <si>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</si>
  <si>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</si>
  <si>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</si>
  <si>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</si>
  <si>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</si>
  <si>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</si>
  <si>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</si>
  <si>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</si>
  <si>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</si>
  <si>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</si>
  <si>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</si>
  <si>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</si>
  <si>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</si>
  <si>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</si>
  <si>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</si>
  <si>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</si>
  <si>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</si>
  <si>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</si>
  <si>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</si>
  <si>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</si>
  <si>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</si>
  <si>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</si>
  <si>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</si>
  <si>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</si>
  <si>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</si>
  <si>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</si>
  <si>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</si>
  <si>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</si>
  <si>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</si>
  <si>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</si>
  <si>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</si>
  <si>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</si>
  <si>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</si>
  <si>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</si>
  <si>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</si>
  <si>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</si>
  <si>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</si>
  <si>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</si>
  <si>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</si>
  <si>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</si>
  <si>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</si>
  <si>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</si>
  <si>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</si>
  <si>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</si>
  <si>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</si>
  <si>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</si>
  <si>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</si>
  <si>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</si>
  <si>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</si>
  <si>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</si>
  <si>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</si>
  <si>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</si>
  <si>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</si>
  <si>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</si>
  <si>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</si>
  <si>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</si>
  <si>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</si>
  <si>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</si>
  <si>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</si>
  <si>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</si>
  <si>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</si>
  <si>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</si>
  <si>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</si>
  <si>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</si>
  <si>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</si>
  <si>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</si>
  <si>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</si>
  <si>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</si>
  <si>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</si>
  <si>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</si>
  <si>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</si>
  <si>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</si>
  <si>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</si>
  <si>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</si>
  <si>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</si>
  <si>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</si>
  <si>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</si>
  <si>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</si>
  <si>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</si>
  <si>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</si>
  <si>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</si>
  <si>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</si>
  <si>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</si>
  <si>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</si>
  <si>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</si>
  <si>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</si>
  <si>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</si>
  <si>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</si>
  <si>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</si>
  <si>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</si>
  <si>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</si>
  <si>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</si>
  <si>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</si>
  <si>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</si>
  <si>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</si>
  <si>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</si>
  <si>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</si>
  <si>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</si>
  <si>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</si>
  <si>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</si>
  <si>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</si>
  <si>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</si>
  <si>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</si>
  <si>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</si>
  <si>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</si>
  <si>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</si>
  <si>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</si>
  <si>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</si>
  <si>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</si>
  <si>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</si>
  <si>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</si>
  <si>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</si>
  <si>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</si>
  <si>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</si>
  <si>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</si>
  <si>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</si>
  <si>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</si>
  <si>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</si>
  <si>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</si>
  <si>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</si>
  <si>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</si>
  <si>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</si>
  <si>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</si>
  <si>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</si>
  <si>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</si>
  <si>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</si>
  <si>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</si>
  <si>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</si>
  <si>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</si>
  <si>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</si>
  <si>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</si>
  <si>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</si>
  <si>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</si>
  <si>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</si>
  <si>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</si>
  <si>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</si>
  <si>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</si>
  <si>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</si>
  <si>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</si>
  <si>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</si>
  <si>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</si>
  <si>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</si>
  <si>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</si>
  <si>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</si>
  <si>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</si>
  <si>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</si>
  <si>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</si>
  <si>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</si>
  <si>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</si>
  <si>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</si>
  <si>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</si>
  <si>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</si>
  <si>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</si>
  <si>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</si>
  <si>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</si>
  <si>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</si>
  <si>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</si>
  <si>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</si>
  <si>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</si>
  <si>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</si>
  <si>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</si>
  <si>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</si>
  <si>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</si>
  <si>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</si>
  <si>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</si>
  <si>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</si>
  <si>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</si>
  <si>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</si>
  <si>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</si>
  <si>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</si>
  <si>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</si>
  <si>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</si>
  <si>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</si>
  <si>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</si>
  <si>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</si>
  <si>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</si>
  <si>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</si>
  <si>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</si>
  <si>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</si>
  <si>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</si>
  <si>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</si>
  <si>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</si>
  <si>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</si>
  <si>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</si>
  <si>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</si>
  <si>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</si>
  <si>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</si>
  <si>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</si>
  <si>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</si>
  <si>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</si>
  <si>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</si>
  <si>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</si>
  <si>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</si>
  <si>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</si>
  <si>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</si>
  <si>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</si>
  <si>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</si>
  <si>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</si>
  <si>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</si>
  <si>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</si>
  <si>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</si>
  <si>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</si>
  <si>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</si>
  <si>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</si>
  <si>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</si>
  <si>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</si>
  <si>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</si>
  <si>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</si>
  <si>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</si>
  <si>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</si>
  <si>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</si>
  <si>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</si>
  <si>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</si>
  <si>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</si>
  <si>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</si>
  <si>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</si>
  <si>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</si>
  <si>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</si>
  <si>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</si>
  <si>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</si>
  <si>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</si>
  <si>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</si>
  <si>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</si>
  <si>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</si>
  <si>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</si>
  <si>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</si>
  <si>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</si>
  <si>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</si>
  <si>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</si>
  <si>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</si>
  <si>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</si>
  <si>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</si>
  <si>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</si>
  <si>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</si>
  <si>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</si>
  <si>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</si>
  <si>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</si>
  <si>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</si>
  <si>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</si>
  <si>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</si>
  <si>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</si>
  <si>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</si>
  <si>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</si>
  <si>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</si>
  <si>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</si>
  <si>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</si>
  <si>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</si>
  <si>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</si>
  <si>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</si>
  <si>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</si>
  <si>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</si>
  <si>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</si>
  <si>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</si>
  <si>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</si>
  <si>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</si>
  <si>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</si>
  <si>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</si>
  <si>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</si>
  <si>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</si>
  <si>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</si>
  <si>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</si>
  <si>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</si>
  <si>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</si>
  <si>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</si>
  <si>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</si>
  <si>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</si>
  <si>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</si>
  <si>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</si>
  <si>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</si>
  <si>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</si>
  <si>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</si>
  <si>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</si>
  <si>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</si>
  <si>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</si>
  <si>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</si>
  <si>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</si>
  <si>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</si>
  <si>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</si>
  <si>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</si>
  <si>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</si>
  <si>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</si>
  <si>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</si>
  <si>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</si>
  <si>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</si>
  <si>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</si>
  <si>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</si>
  <si>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</si>
  <si>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</si>
  <si>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</si>
  <si>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</si>
  <si>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</si>
  <si>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</si>
  <si>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</si>
  <si>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</si>
  <si>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</si>
  <si>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</si>
  <si>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</si>
  <si>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</si>
  <si>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</si>
  <si>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</si>
  <si>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</si>
  <si>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</si>
  <si>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</si>
  <si>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</si>
  <si>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</si>
  <si>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</si>
  <si>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</si>
  <si>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</si>
  <si>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</si>
  <si>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</si>
  <si>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</si>
  <si>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</si>
  <si>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</si>
  <si>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</si>
  <si>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</si>
  <si>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</si>
  <si>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</si>
  <si>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</si>
  <si>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</si>
  <si>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</si>
  <si>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</si>
  <si>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</si>
  <si>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</si>
  <si>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</si>
  <si>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</si>
  <si>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</si>
  <si>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</si>
  <si>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</si>
  <si>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</si>
  <si>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</si>
  <si>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</si>
  <si>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</si>
  <si>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</si>
  <si>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</si>
  <si>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</si>
  <si>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</si>
  <si>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</si>
  <si>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</si>
  <si>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</si>
  <si>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</si>
  <si>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</si>
  <si>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</si>
  <si>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</si>
  <si>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</si>
  <si>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</si>
  <si>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</si>
  <si>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</si>
  <si>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</si>
  <si>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</si>
  <si>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</si>
  <si>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</si>
  <si>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</si>
  <si>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</si>
  <si>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</si>
  <si>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</si>
  <si>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</si>
  <si>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</si>
  <si>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</si>
  <si>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</si>
  <si>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</si>
  <si>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</si>
  <si>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</si>
  <si>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</si>
  <si>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</si>
  <si>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</si>
  <si>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</si>
  <si>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</si>
  <si>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</si>
  <si>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</si>
  <si>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</si>
  <si>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</si>
  <si>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</si>
  <si>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</si>
  <si>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</si>
  <si>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</si>
  <si>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</si>
  <si>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</si>
  <si>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</si>
  <si>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</si>
  <si>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</si>
  <si>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</si>
  <si>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</si>
  <si>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</si>
  <si>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</si>
  <si>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</si>
  <si>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</si>
  <si>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</si>
  <si>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</si>
  <si>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</si>
  <si>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</si>
  <si>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</si>
  <si>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</si>
  <si>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</si>
  <si>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</si>
  <si>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</si>
  <si>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</si>
  <si>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</si>
  <si>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</si>
  <si>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</si>
  <si>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</si>
  <si>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</si>
  <si>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</si>
  <si>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</si>
  <si>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</si>
  <si>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</si>
  <si>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</si>
  <si>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</si>
  <si>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</si>
  <si>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</si>
  <si>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</si>
  <si>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</si>
  <si>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</si>
  <si>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</si>
  <si>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</si>
  <si>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</si>
  <si>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</si>
  <si>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</si>
  <si>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</si>
  <si>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</si>
  <si>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</si>
  <si>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</si>
  <si>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</si>
  <si>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</si>
  <si>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</si>
  <si>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</si>
  <si>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</si>
  <si>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</si>
  <si>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</si>
  <si>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</si>
  <si>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</si>
  <si>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</si>
  <si>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</si>
  <si>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</si>
  <si>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</si>
  <si>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</si>
  <si>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</si>
  <si>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</si>
  <si>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</si>
  <si>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</si>
  <si>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</si>
  <si>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</si>
  <si>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</si>
  <si>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</si>
  <si>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</si>
  <si>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</si>
  <si>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</si>
  <si>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</si>
  <si>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</si>
  <si>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</si>
  <si>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</si>
  <si>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</si>
  <si>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</si>
  <si>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</si>
  <si>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</si>
  <si>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</si>
  <si>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</si>
  <si>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</si>
  <si>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</si>
  <si>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</si>
  <si>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</si>
  <si>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</si>
  <si>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</si>
  <si>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</si>
  <si>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</si>
  <si>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</si>
  <si>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</si>
  <si>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</si>
  <si>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</si>
  <si>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</si>
  <si>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</si>
  <si>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</si>
  <si>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</si>
  <si>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</si>
  <si>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</si>
  <si>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</si>
  <si>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</si>
  <si>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</si>
  <si>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</si>
  <si>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</si>
  <si>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</si>
  <si>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</si>
  <si>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</si>
  <si>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</si>
  <si>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</si>
  <si>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</si>
  <si>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</si>
  <si>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</si>
  <si>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</si>
  <si>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</si>
  <si>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</si>
  <si>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</si>
  <si>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</si>
  <si>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</si>
  <si>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</si>
  <si>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</si>
  <si>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</si>
  <si>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</si>
  <si>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</si>
  <si>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</si>
  <si>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</si>
  <si>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</si>
  <si>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</si>
  <si>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</si>
  <si>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</si>
  <si>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</si>
  <si>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</si>
  <si>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</si>
  <si>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</si>
  <si>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</si>
  <si>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</si>
  <si>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</si>
  <si>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</si>
  <si>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</si>
  <si>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</si>
  <si>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</si>
  <si>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</si>
  <si>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</si>
  <si>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</si>
  <si>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</si>
  <si>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</si>
  <si>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</si>
  <si>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</si>
  <si>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</si>
  <si>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</si>
  <si>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</si>
  <si>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</si>
  <si>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</si>
  <si>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</si>
  <si>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</si>
  <si>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</si>
  <si>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</si>
  <si>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</si>
  <si>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</si>
  <si>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</si>
  <si>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</si>
  <si>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</si>
  <si>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</si>
  <si>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</si>
  <si>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</si>
  <si>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</si>
  <si>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</si>
  <si>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</si>
  <si>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</si>
  <si>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</si>
  <si>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</si>
  <si>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</si>
  <si>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</si>
  <si>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</si>
  <si>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</si>
  <si>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</si>
  <si>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</si>
  <si>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</si>
  <si>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</si>
  <si>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</si>
  <si>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</si>
  <si>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</si>
  <si>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</si>
  <si>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</si>
  <si>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</si>
  <si>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</si>
  <si>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</si>
  <si>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</si>
  <si>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</si>
  <si>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</si>
  <si>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</si>
  <si>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</si>
  <si>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</si>
  <si>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</si>
  <si>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</si>
  <si>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</si>
  <si>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</si>
  <si>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</si>
  <si>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</si>
  <si>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</si>
  <si>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</si>
  <si>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</si>
  <si>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</si>
  <si>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</si>
  <si>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</si>
  <si>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</si>
  <si>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</si>
  <si>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</si>
  <si>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</si>
  <si>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</si>
  <si>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</si>
  <si>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</si>
  <si>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</si>
  <si>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</si>
  <si>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</si>
  <si>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</si>
  <si>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</si>
  <si>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</si>
  <si>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</si>
  <si>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</si>
  <si>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</si>
  <si>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</si>
  <si>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</si>
  <si>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</si>
  <si>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</si>
  <si>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</si>
  <si>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</si>
  <si>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</si>
  <si>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</si>
  <si>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</si>
  <si>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</si>
  <si>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</si>
  <si>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</si>
  <si>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</si>
  <si>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</si>
  <si>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</si>
  <si>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</si>
  <si>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</si>
  <si>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</si>
  <si>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</si>
  <si>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</si>
  <si>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</si>
  <si>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</si>
  <si>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</si>
  <si>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</si>
  <si>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</si>
  <si>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</si>
  <si>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</si>
  <si>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</si>
  <si>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</si>
  <si>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</si>
  <si>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</si>
  <si>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</si>
  <si>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</si>
  <si>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</si>
  <si>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</si>
  <si>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</si>
  <si>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</si>
  <si>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</si>
  <si>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</si>
  <si>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</si>
  <si>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</si>
  <si>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</si>
  <si>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</si>
  <si>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</si>
  <si>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</si>
  <si>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</si>
  <si>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</si>
  <si>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</si>
  <si>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</si>
  <si>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</si>
  <si>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</si>
  <si>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</si>
  <si>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</si>
  <si>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</si>
  <si>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</si>
  <si>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</si>
  <si>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</si>
  <si>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</si>
  <si>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</si>
  <si>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</si>
  <si>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</si>
  <si>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</si>
  <si>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</si>
  <si>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</si>
  <si>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</si>
  <si>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</si>
  <si>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</si>
  <si>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</si>
  <si>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</si>
  <si>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</si>
  <si>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</si>
  <si>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</si>
  <si>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</si>
  <si>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</si>
  <si>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</si>
  <si>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</si>
  <si>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</si>
  <si>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</si>
  <si>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</si>
  <si>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</si>
  <si>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</si>
  <si>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</si>
  <si>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</si>
  <si>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</si>
  <si>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</si>
  <si>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</si>
  <si>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</si>
  <si>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</si>
  <si>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</si>
  <si>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</si>
  <si>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</si>
  <si>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</si>
  <si>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</si>
  <si>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</si>
  <si>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</si>
  <si>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</si>
  <si>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</si>
  <si>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</si>
  <si>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</si>
  <si>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</si>
  <si>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</si>
  <si>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</si>
  <si>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</si>
  <si>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</si>
  <si>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</si>
  <si>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</si>
  <si>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</si>
  <si>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</si>
  <si>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</si>
  <si>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</si>
  <si>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</si>
  <si>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</si>
  <si>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</si>
  <si>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</si>
  <si>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</si>
  <si>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</si>
  <si>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</si>
  <si>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</si>
  <si>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</si>
  <si>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</si>
  <si>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</si>
  <si>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</si>
  <si>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</si>
  <si>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</si>
  <si>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</si>
  <si>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</si>
  <si>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</si>
  <si>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</si>
  <si>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</si>
  <si>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</si>
  <si>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</si>
  <si>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</si>
  <si>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</si>
  <si>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</si>
  <si>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</si>
  <si>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</si>
  <si>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</si>
  <si>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</si>
  <si>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</si>
  <si>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</si>
  <si>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</si>
  <si>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</si>
  <si>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</si>
  <si>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</si>
  <si>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</si>
  <si>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</si>
  <si>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</si>
  <si>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</si>
  <si>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</si>
  <si>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</si>
  <si>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</si>
  <si>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</si>
  <si>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</si>
  <si>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</si>
  <si>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</si>
  <si>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</si>
  <si>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</si>
  <si>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</si>
  <si>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</si>
  <si>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</si>
  <si>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</si>
  <si>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</si>
  <si>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</si>
  <si>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</si>
  <si>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</si>
  <si>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</si>
  <si>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</si>
  <si>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</si>
  <si>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</si>
  <si>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</si>
  <si>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</si>
  <si>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</si>
  <si>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</si>
  <si>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</si>
  <si>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</si>
  <si>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</si>
  <si>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</si>
  <si>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</si>
  <si>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</si>
  <si>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</si>
  <si>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</si>
  <si>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</si>
  <si>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</si>
  <si>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</si>
  <si>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</si>
  <si>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</si>
  <si>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</si>
  <si>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</si>
  <si>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</si>
  <si>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</si>
  <si>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</si>
  <si>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</si>
  <si>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</si>
  <si>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</si>
  <si>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</si>
  <si>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</si>
  <si>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</si>
  <si>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</si>
  <si>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</si>
  <si>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</si>
  <si>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</si>
  <si>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</si>
  <si>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</si>
  <si>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</si>
  <si>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</si>
  <si>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</si>
  <si>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</si>
  <si>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</si>
  <si>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</si>
  <si>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</si>
  <si>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</si>
  <si>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</si>
  <si>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</si>
  <si>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</si>
  <si>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</si>
  <si>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</si>
  <si>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</si>
  <si>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</si>
  <si>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</si>
  <si>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</si>
  <si>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</si>
  <si>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</si>
  <si>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</si>
  <si>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</si>
  <si>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</si>
  <si>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</si>
  <si>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</si>
  <si>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</si>
  <si>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</si>
  <si>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</si>
  <si>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</si>
  <si>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</si>
  <si>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</si>
  <si>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</si>
  <si>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</si>
  <si>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</si>
  <si>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</si>
  <si>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</si>
  <si>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</si>
  <si>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</si>
  <si>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</si>
  <si>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</si>
  <si>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</si>
  <si>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</si>
  <si>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</si>
  <si>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</si>
  <si>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</si>
  <si>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</si>
  <si>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</si>
  <si>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</si>
  <si>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</si>
  <si>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</si>
  <si>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</si>
  <si>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</si>
  <si>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</si>
  <si>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</si>
  <si>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</si>
  <si>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</si>
  <si>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</si>
  <si>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</si>
  <si>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</si>
  <si>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</si>
  <si>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</si>
  <si>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</si>
  <si>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</si>
  <si>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</si>
  <si>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</si>
  <si>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</si>
  <si>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</si>
  <si>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</si>
  <si>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</si>
  <si>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</si>
  <si>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</si>
  <si>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</si>
  <si>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</si>
  <si>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</si>
  <si>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</si>
  <si>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</si>
  <si>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</si>
  <si>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</si>
  <si>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</si>
  <si>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</si>
  <si>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</si>
  <si>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</si>
  <si>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</si>
  <si>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</si>
  <si>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</si>
  <si>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</si>
  <si>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</si>
  <si>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</si>
  <si>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</si>
  <si>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</si>
  <si>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</si>
  <si>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</si>
  <si>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</si>
  <si>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</si>
  <si>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</si>
  <si>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</si>
  <si>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</si>
  <si>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</si>
  <si>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</si>
  <si>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</si>
  <si>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</si>
  <si>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</si>
  <si>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</si>
  <si>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</si>
  <si>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</si>
  <si>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</si>
  <si>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</si>
  <si>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</si>
  <si>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</si>
  <si>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</si>
  <si>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</si>
  <si>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</si>
  <si>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</si>
  <si>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</si>
  <si>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</si>
  <si>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</si>
  <si>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</si>
  <si>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</si>
  <si>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</si>
  <si>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</si>
  <si>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</si>
  <si>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</si>
  <si>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</si>
  <si>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</si>
  <si>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</si>
  <si>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</si>
  <si>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</si>
  <si>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</si>
  <si>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</si>
  <si>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</si>
  <si>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</si>
  <si>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</si>
  <si>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</si>
  <si>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</si>
  <si>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</si>
  <si>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</si>
  <si>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</si>
  <si>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</si>
  <si>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</si>
  <si>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</si>
  <si>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</si>
  <si>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</si>
  <si>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</si>
  <si>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</si>
  <si>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</si>
  <si>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</si>
  <si>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</si>
  <si>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</si>
  <si>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</si>
  <si>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</si>
  <si>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</si>
  <si>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</si>
  <si>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</si>
  <si>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</si>
  <si>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</si>
  <si>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</si>
  <si>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</si>
  <si>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</si>
  <si>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</si>
  <si>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</si>
  <si>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</si>
  <si>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</si>
  <si>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</si>
  <si>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</si>
  <si>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</si>
  <si>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</si>
  <si>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</si>
  <si>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</si>
  <si>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</si>
  <si>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</si>
  <si>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</si>
  <si>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</si>
  <si>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</si>
  <si>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</si>
  <si>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</si>
  <si>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</si>
  <si>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</si>
  <si>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</si>
  <si>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</si>
  <si>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</si>
  <si>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</si>
  <si>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</si>
  <si>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</si>
  <si>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</si>
  <si>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</si>
  <si>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</si>
  <si>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</si>
  <si>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</si>
  <si>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</si>
  <si>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</si>
  <si>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</si>
  <si>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</si>
  <si>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</si>
  <si>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</si>
  <si>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</si>
  <si>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</si>
  <si>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</si>
  <si>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</si>
  <si>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</si>
  <si>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</si>
  <si>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</si>
  <si>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</si>
  <si>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</si>
  <si>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</si>
  <si>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</si>
  <si>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</si>
  <si>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</si>
  <si>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</si>
  <si>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</si>
  <si>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</si>
  <si>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</si>
  <si>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</si>
  <si>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</si>
  <si>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</si>
  <si>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</si>
  <si>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</si>
  <si>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</si>
  <si>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</si>
  <si>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</si>
  <si>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</si>
  <si>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</si>
  <si>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</si>
  <si>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</si>
  <si>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</si>
  <si>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</si>
  <si>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</si>
  <si>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</si>
  <si>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</si>
  <si>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</si>
  <si>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</si>
  <si>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</si>
  <si>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</si>
  <si>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</si>
  <si>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</si>
  <si>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</si>
  <si>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</si>
  <si>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</si>
  <si>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</si>
  <si>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</si>
  <si>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</si>
  <si>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</si>
  <si>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</si>
  <si>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</si>
  <si>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</si>
  <si>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</si>
  <si>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</si>
  <si>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</si>
  <si>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</si>
  <si>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</si>
  <si>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</si>
  <si>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</si>
  <si>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</si>
  <si>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</si>
  <si>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</si>
  <si>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</si>
  <si>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</si>
  <si>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</si>
  <si>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</si>
  <si>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</si>
  <si>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</si>
  <si>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</si>
  <si>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</si>
  <si>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</si>
  <si>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</si>
  <si>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</si>
  <si>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</si>
  <si>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</si>
  <si>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</si>
  <si>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</si>
  <si>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</si>
  <si>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</si>
  <si>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</si>
  <si>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</si>
  <si>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</si>
  <si>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</si>
  <si>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</si>
  <si>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</si>
  <si>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</si>
  <si>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</si>
  <si>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</si>
  <si>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</si>
  <si>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</si>
  <si>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</si>
  <si>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</si>
  <si>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</si>
  <si>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</si>
  <si>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</si>
  <si>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</si>
  <si>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</si>
  <si>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</si>
  <si>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</si>
  <si>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</si>
  <si>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</si>
  <si>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</si>
  <si>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</si>
  <si>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</si>
  <si>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</si>
  <si>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</si>
  <si>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</si>
  <si>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</si>
  <si>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</si>
  <si>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</si>
  <si>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</si>
  <si>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</si>
  <si>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</si>
  <si>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</si>
  <si>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</si>
  <si>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</si>
  <si>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</si>
  <si>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</si>
  <si>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</si>
  <si>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</si>
  <si>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</si>
  <si>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</si>
  <si>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</si>
  <si>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</si>
  <si>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</si>
  <si>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</si>
  <si>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</si>
  <si>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</si>
  <si>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</si>
  <si>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</si>
  <si>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</si>
  <si>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</si>
  <si>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</si>
  <si>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</si>
  <si>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</si>
  <si>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</si>
  <si>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</si>
  <si>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</si>
  <si>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</si>
  <si>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</si>
  <si>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</si>
  <si>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</si>
  <si>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</si>
  <si>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</si>
  <si>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</si>
  <si>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</si>
  <si>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</si>
  <si>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</si>
  <si>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</si>
  <si>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</si>
  <si>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</si>
  <si>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</si>
  <si>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</si>
  <si>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</si>
  <si>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</si>
  <si>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</si>
  <si>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</si>
  <si>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</si>
  <si>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</si>
  <si>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</si>
  <si>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</si>
  <si>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</si>
  <si>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</si>
  <si>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</si>
  <si>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</si>
  <si>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</si>
  <si>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</si>
  <si>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</si>
  <si>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</si>
  <si>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</si>
  <si>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</si>
  <si>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</si>
  <si>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</si>
  <si>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</si>
  <si>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</si>
  <si>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</si>
  <si>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</si>
  <si>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</si>
  <si>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</si>
  <si>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</si>
  <si>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</si>
  <si>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</si>
  <si>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</si>
  <si>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</si>
  <si>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</si>
  <si>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</si>
  <si>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</si>
  <si>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</si>
  <si>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</si>
  <si>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</si>
  <si>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</si>
  <si>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</si>
  <si>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</si>
  <si>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</si>
  <si>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</si>
  <si>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</si>
  <si>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</si>
  <si>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</si>
  <si>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</si>
  <si>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</si>
  <si>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</si>
  <si>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</si>
  <si>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</si>
  <si>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</si>
  <si>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</si>
  <si>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</si>
  <si>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</si>
  <si>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</si>
  <si>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</si>
  <si>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</si>
  <si>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</si>
  <si>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</si>
  <si>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</si>
  <si>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</si>
  <si>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</si>
  <si>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</si>
  <si>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</si>
  <si>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</si>
  <si>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</si>
  <si>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</si>
  <si>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</si>
  <si>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</si>
  <si>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</si>
  <si>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</si>
  <si>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</si>
  <si>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</si>
  <si>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</si>
  <si>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</si>
  <si>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</si>
  <si>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</si>
  <si>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</si>
  <si>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</si>
  <si>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</si>
  <si>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</si>
  <si>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</si>
  <si>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</si>
  <si>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</si>
  <si>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</si>
  <si>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</si>
  <si>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</si>
  <si>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</si>
  <si>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</si>
  <si>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</si>
  <si>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</si>
  <si>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</si>
  <si>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</si>
  <si>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</si>
  <si>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</si>
  <si>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</si>
  <si>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</si>
  <si>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</si>
  <si>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</si>
  <si>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</si>
  <si>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</si>
  <si>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</si>
  <si>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</si>
  <si>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</si>
  <si>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</si>
  <si>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</si>
  <si>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</si>
  <si>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</si>
  <si>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</si>
  <si>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</si>
  <si>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</si>
  <si>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</si>
  <si>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</si>
  <si>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</si>
  <si>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</si>
  <si>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</si>
  <si>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</si>
  <si>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</si>
  <si>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</si>
  <si>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</si>
  <si>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</si>
  <si>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</si>
  <si>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</si>
  <si>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</si>
  <si>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</si>
  <si>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</si>
  <si>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</si>
  <si>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</si>
  <si>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</si>
  <si>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</si>
  <si>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</si>
  <si>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</si>
  <si>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</si>
  <si>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</si>
  <si>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</si>
  <si>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</si>
  <si>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</si>
  <si>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</si>
  <si>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</si>
  <si>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</si>
  <si>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</si>
  <si>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</si>
  <si>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</si>
  <si>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</si>
  <si>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</si>
  <si>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</si>
  <si>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</si>
  <si>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</si>
  <si>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</si>
  <si>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</si>
  <si>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</si>
  <si>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</si>
  <si>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</si>
  <si>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</si>
  <si>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</si>
  <si>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</si>
  <si>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</si>
  <si>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</si>
  <si>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</si>
  <si>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</si>
  <si>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</si>
  <si>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</si>
  <si>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</si>
  <si>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</si>
  <si>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</si>
  <si>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</si>
  <si>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</si>
  <si>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</si>
  <si>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</si>
  <si>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</si>
  <si>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</si>
  <si>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</si>
  <si>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</si>
  <si>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</si>
  <si>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</si>
  <si>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</si>
  <si>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</si>
  <si>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</si>
  <si>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</si>
  <si>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</si>
  <si>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</si>
  <si>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</si>
  <si>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</si>
  <si>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</si>
  <si>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</si>
  <si>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</si>
  <si>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</si>
  <si>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</si>
  <si>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</si>
  <si>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</si>
  <si>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</si>
  <si>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</si>
  <si>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</si>
  <si>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</si>
  <si>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</si>
  <si>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</si>
  <si>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</si>
  <si>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</si>
  <si>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</si>
  <si>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</si>
  <si>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</si>
  <si>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</si>
  <si>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</si>
  <si>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</si>
  <si>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</si>
  <si>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</si>
  <si>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</si>
  <si>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</si>
  <si>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</si>
  <si>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</si>
  <si>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</si>
  <si>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</si>
  <si>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</si>
  <si>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</si>
  <si>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</si>
  <si>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</si>
  <si>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</si>
  <si>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</si>
  <si>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</si>
  <si>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</si>
  <si>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</si>
  <si>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</si>
  <si>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</si>
  <si>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</si>
  <si>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</si>
  <si>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</si>
  <si>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</si>
  <si>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</si>
  <si>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</si>
  <si>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</si>
  <si>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</si>
  <si>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</si>
  <si>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</si>
  <si>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</si>
  <si>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</si>
  <si>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</si>
  <si>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</si>
  <si>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</si>
  <si>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</si>
  <si>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</si>
  <si>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</si>
  <si>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</si>
  <si>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</si>
  <si>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</si>
  <si>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</si>
  <si>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</si>
  <si>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</si>
  <si>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</si>
  <si>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</si>
  <si>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</si>
  <si>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</si>
  <si>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</si>
  <si>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</si>
  <si>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</si>
  <si>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</si>
  <si>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</si>
  <si>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</si>
  <si>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</si>
  <si>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</si>
  <si>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</si>
  <si>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</si>
  <si>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</si>
  <si>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</si>
  <si>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</si>
  <si>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</si>
  <si>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</si>
  <si>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</si>
  <si>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</si>
  <si>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</si>
  <si>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</si>
  <si>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</si>
  <si>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</si>
  <si>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</si>
  <si>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</si>
  <si>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</si>
  <si>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</si>
  <si>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</si>
  <si>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</si>
  <si>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</si>
  <si>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</si>
  <si>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</si>
  <si>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</si>
  <si>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</si>
  <si>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</si>
  <si>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</si>
  <si>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</si>
  <si>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</si>
  <si>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</si>
  <si>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</si>
  <si>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</si>
  <si>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</si>
  <si>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</si>
  <si>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</si>
  <si>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</si>
  <si>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</si>
  <si>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</si>
  <si>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</si>
  <si>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</si>
  <si>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</si>
  <si>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</si>
  <si>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</si>
  <si>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</si>
  <si>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</si>
  <si>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</si>
  <si>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</si>
  <si>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</si>
  <si>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</si>
  <si>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</si>
  <si>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</si>
  <si>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</si>
  <si>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</si>
  <si>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</si>
  <si>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</si>
  <si>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</si>
  <si>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</si>
  <si>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</si>
  <si>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</si>
  <si>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</si>
  <si>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</si>
  <si>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</si>
  <si>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</si>
  <si>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</si>
  <si>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</si>
  <si>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</si>
  <si>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</si>
  <si>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</si>
  <si>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</si>
  <si>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</si>
  <si>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</si>
  <si>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</si>
  <si>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</si>
  <si>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</si>
  <si>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</si>
  <si>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</si>
  <si>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</si>
  <si>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</si>
  <si>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</si>
  <si>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</si>
  <si>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</si>
  <si>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</si>
  <si>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</si>
  <si>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</si>
  <si>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</si>
  <si>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</si>
  <si>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</si>
  <si>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</si>
  <si>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</si>
  <si>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</si>
  <si>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</si>
  <si>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</si>
  <si>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</si>
  <si>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</si>
  <si>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</si>
  <si>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</si>
  <si>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</si>
  <si>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</si>
  <si>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</si>
  <si>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</si>
  <si>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</si>
  <si>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</si>
  <si>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</si>
  <si>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</si>
  <si>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</si>
  <si>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</si>
  <si>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</si>
  <si>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</si>
  <si>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</si>
  <si>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</si>
  <si>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</si>
  <si>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</si>
  <si>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</si>
  <si>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</si>
  <si>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</si>
  <si>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</si>
  <si>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</si>
  <si>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</si>
  <si>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</si>
  <si>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</si>
  <si>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</si>
  <si>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</si>
  <si>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</si>
  <si>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</si>
  <si>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</si>
  <si>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</si>
  <si>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</si>
  <si>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</si>
  <si>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</si>
  <si>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</si>
  <si>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</si>
  <si>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</si>
  <si>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</si>
  <si>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</si>
  <si>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</si>
  <si>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</si>
  <si>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</si>
  <si>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</si>
  <si>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</si>
  <si>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</si>
  <si>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</si>
  <si>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</si>
  <si>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</si>
  <si>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</si>
  <si>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</si>
  <si>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</si>
  <si>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</si>
  <si>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</si>
  <si>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</si>
  <si>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</si>
  <si>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</si>
  <si>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</si>
  <si>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</si>
  <si>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</si>
  <si>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</si>
  <si>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</si>
  <si>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</si>
  <si>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</si>
  <si>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</si>
  <si>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</si>
  <si>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</si>
  <si>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</si>
  <si>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</si>
  <si>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</si>
  <si>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</si>
  <si>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</si>
  <si>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</si>
  <si>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</si>
  <si>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</si>
  <si>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</si>
  <si>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</si>
  <si>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</si>
  <si>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</si>
  <si>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</si>
  <si>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</si>
  <si>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</si>
  <si>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</si>
  <si>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</si>
  <si>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</si>
  <si>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</si>
  <si>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</si>
  <si>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</si>
  <si>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</si>
  <si>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</si>
  <si>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</si>
  <si>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</si>
  <si>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</si>
  <si>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</si>
  <si>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</si>
  <si>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</si>
  <si>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</si>
  <si>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</si>
  <si>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</si>
  <si>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</si>
  <si>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</si>
  <si>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</si>
  <si>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</si>
  <si>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</si>
  <si>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</si>
  <si>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</si>
  <si>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</si>
  <si>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</si>
  <si>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</si>
  <si>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</si>
  <si>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</si>
  <si>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</si>
  <si>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</si>
  <si>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</si>
  <si>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</si>
  <si>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</si>
  <si>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</si>
  <si>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</si>
  <si>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</si>
  <si>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</si>
  <si>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</si>
  <si>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</si>
  <si>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</si>
  <si>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</si>
  <si>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</si>
  <si>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</si>
  <si>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</si>
  <si>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</si>
  <si>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</si>
  <si>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</si>
  <si>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</si>
  <si>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</si>
  <si>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</si>
  <si>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</si>
  <si>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</si>
  <si>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</si>
  <si>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</si>
  <si>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</si>
  <si>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</si>
  <si>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</si>
  <si>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</si>
  <si>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</si>
  <si>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</si>
  <si>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</si>
  <si>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</si>
  <si>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</si>
  <si>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</si>
  <si>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</si>
  <si>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</si>
  <si>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</si>
  <si>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</si>
  <si>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</si>
  <si>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</si>
  <si>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</si>
  <si>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</si>
  <si>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</si>
  <si>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</si>
  <si>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</si>
  <si>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</si>
  <si>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</si>
  <si>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</si>
  <si>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</si>
  <si>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</si>
  <si>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</si>
  <si>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</si>
  <si>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</si>
  <si>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</si>
  <si>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</si>
  <si>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</si>
  <si>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</si>
  <si>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</si>
  <si>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</si>
  <si>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</si>
  <si>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</si>
  <si>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</si>
  <si>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</si>
  <si>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</si>
  <si>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</si>
  <si>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</si>
  <si>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</si>
  <si>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</si>
  <si>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</si>
  <si>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</si>
  <si>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</si>
  <si>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</si>
  <si>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</si>
  <si>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</si>
  <si>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</si>
  <si>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</si>
  <si>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</si>
  <si>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</si>
  <si>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</si>
  <si>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</si>
  <si>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</si>
  <si>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</si>
  <si>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</si>
  <si>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</si>
  <si>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</si>
  <si>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</si>
  <si>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</si>
  <si>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</si>
  <si>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</si>
  <si>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</si>
  <si>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</si>
  <si>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</si>
  <si>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</si>
  <si>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</si>
  <si>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</si>
  <si>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</si>
  <si>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</si>
  <si>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</si>
  <si>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</si>
  <si>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</si>
  <si>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</si>
  <si>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</si>
  <si>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</si>
  <si>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</si>
  <si>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</si>
  <si>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</si>
  <si>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</si>
  <si>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</si>
  <si>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</si>
  <si>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</si>
  <si>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</si>
  <si>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</si>
  <si>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</si>
  <si>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</si>
  <si>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</si>
  <si>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</si>
  <si>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</si>
  <si>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</si>
  <si>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</si>
  <si>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</si>
  <si>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</si>
  <si>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</si>
  <si>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</si>
  <si>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</si>
  <si>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</si>
  <si>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</si>
  <si>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</si>
  <si>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</si>
  <si>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</si>
  <si>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</si>
  <si>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</si>
  <si>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</si>
  <si>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</si>
  <si>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</si>
  <si>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</si>
  <si>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</si>
  <si>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</si>
  <si>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</si>
  <si>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</si>
  <si>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</si>
  <si>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</si>
  <si>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</si>
  <si>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</si>
  <si>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</si>
  <si>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</si>
  <si>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</si>
  <si>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</si>
  <si>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</si>
  <si>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</si>
  <si>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</si>
  <si>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</si>
  <si>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</si>
  <si>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</si>
  <si>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</si>
  <si>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</si>
  <si>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</si>
  <si>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</si>
  <si>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</si>
  <si>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</si>
  <si>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</si>
  <si>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</si>
  <si>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</si>
  <si>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</si>
  <si>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</si>
  <si>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</si>
  <si>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</si>
  <si>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</si>
  <si>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</si>
  <si>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</si>
  <si>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</si>
  <si>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</si>
  <si>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</si>
  <si>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</si>
  <si>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</si>
  <si>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</si>
  <si>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</si>
  <si>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</si>
  <si>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</si>
  <si>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</si>
  <si>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</si>
  <si>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</si>
  <si>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</si>
  <si>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</si>
  <si>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</si>
  <si>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</si>
  <si>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</si>
  <si>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</si>
  <si>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</si>
  <si>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</si>
  <si>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</si>
  <si>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</si>
  <si>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</si>
  <si>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</si>
  <si>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</si>
  <si>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</si>
  <si>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</si>
  <si>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</si>
  <si>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</si>
  <si>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</si>
  <si>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</si>
  <si>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</si>
  <si>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</si>
  <si>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</si>
  <si>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</si>
  <si>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</si>
  <si>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</si>
  <si>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</si>
  <si>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</si>
  <si>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</si>
  <si>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</si>
  <si>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</si>
  <si>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</si>
  <si>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</si>
  <si>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</si>
  <si>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</si>
  <si>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</si>
  <si>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</si>
  <si>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</si>
  <si>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</si>
  <si>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</si>
  <si>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</si>
  <si>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</si>
  <si>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</si>
  <si>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</si>
  <si>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</si>
  <si>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</si>
  <si>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</si>
  <si>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</si>
  <si>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</si>
  <si>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</si>
  <si>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</si>
  <si>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</si>
  <si>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</si>
  <si>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</si>
  <si>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</si>
  <si>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</si>
  <si>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</si>
  <si>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</si>
  <si>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</si>
  <si>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</si>
  <si>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</si>
  <si>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</si>
  <si>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</si>
  <si>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</si>
  <si>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</si>
  <si>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</si>
  <si>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</si>
  <si>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</si>
  <si>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</si>
  <si>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</si>
  <si>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</si>
  <si>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</si>
  <si>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</si>
  <si>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</si>
  <si>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</si>
  <si>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</si>
  <si>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</si>
  <si>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</si>
  <si>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</si>
  <si>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</si>
  <si>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</si>
  <si>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</si>
  <si>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</si>
  <si>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</si>
  <si>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</si>
  <si>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</si>
  <si>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</si>
  <si>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</si>
  <si>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</si>
  <si>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</si>
  <si>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</si>
  <si>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</si>
  <si>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</si>
  <si>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</si>
  <si>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</si>
  <si>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</si>
  <si>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</si>
  <si>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</si>
  <si>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</si>
  <si>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</si>
  <si>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</si>
  <si>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</si>
  <si>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</si>
  <si>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</si>
  <si>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</si>
  <si>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</si>
  <si>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</si>
  <si>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</si>
  <si>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</si>
  <si>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</si>
  <si>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</si>
  <si>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</si>
  <si>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</si>
  <si>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</si>
  <si>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</si>
  <si>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</si>
  <si>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</si>
  <si>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</si>
  <si>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</si>
  <si>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</si>
  <si>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</si>
  <si>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</si>
  <si>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</si>
  <si>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</si>
  <si>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</si>
  <si>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</si>
  <si>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</si>
  <si>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</si>
  <si>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</si>
  <si>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</si>
  <si>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</si>
  <si>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</si>
  <si>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</si>
  <si>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</si>
  <si>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</si>
  <si>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</si>
  <si>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</si>
  <si>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</si>
  <si>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</si>
  <si>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</si>
  <si>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</si>
  <si>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</si>
  <si>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</si>
  <si>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</si>
  <si>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</si>
  <si>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</si>
  <si>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</si>
  <si>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</si>
  <si>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</si>
  <si>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</si>
  <si>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</si>
  <si>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</si>
  <si>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</si>
  <si>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</si>
  <si>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</si>
  <si>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</si>
  <si>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</si>
  <si>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</si>
  <si>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</si>
  <si>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</si>
  <si>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</si>
  <si>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</si>
  <si>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</si>
  <si>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</si>
  <si>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</si>
  <si>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</si>
  <si>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</si>
  <si>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</si>
  <si>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</si>
  <si>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</si>
  <si>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</si>
  <si>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</si>
  <si>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</si>
  <si>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</si>
  <si>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</si>
  <si>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</si>
  <si>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</si>
  <si>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</si>
  <si>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</si>
  <si>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</si>
  <si>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</si>
  <si>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</si>
  <si>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</si>
  <si>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</si>
  <si>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</si>
  <si>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</si>
  <si>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</si>
  <si>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</si>
  <si>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</si>
  <si>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</si>
  <si>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</si>
  <si>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</si>
  <si>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</si>
  <si>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</si>
  <si>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</si>
  <si>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</si>
  <si>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</si>
  <si>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</si>
  <si>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</si>
  <si>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</si>
  <si>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</si>
  <si>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</si>
  <si>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</si>
  <si>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</si>
  <si>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</si>
  <si>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</si>
  <si>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</si>
  <si>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</si>
  <si>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</si>
  <si>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</si>
  <si>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</si>
  <si>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</si>
  <si>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</si>
  <si>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</si>
  <si>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</si>
  <si>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</si>
  <si>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</si>
  <si>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</si>
  <si>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</si>
  <si>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</si>
  <si>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</si>
  <si>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</si>
  <si>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</si>
  <si>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</si>
  <si>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</si>
  <si>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</si>
  <si>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</si>
  <si>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</si>
  <si>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</si>
  <si>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</si>
  <si>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</si>
  <si>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</si>
  <si>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</si>
  <si>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</si>
  <si>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</si>
  <si>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</si>
  <si>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</si>
  <si>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</si>
  <si>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</si>
  <si>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</si>
  <si>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</si>
  <si>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</si>
  <si>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</si>
  <si>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</si>
  <si>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</si>
  <si>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</si>
  <si>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</si>
  <si>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</si>
  <si>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</si>
  <si>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</si>
  <si>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</si>
  <si>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</si>
  <si>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</si>
  <si>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</si>
  <si>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</si>
  <si>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</si>
  <si>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</si>
  <si>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</si>
  <si>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</si>
  <si>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</si>
  <si>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</si>
  <si>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</si>
  <si>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</si>
  <si>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</si>
  <si>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</si>
  <si>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</si>
  <si>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</si>
  <si>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</si>
  <si>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</si>
  <si>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</si>
  <si>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</si>
  <si>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</si>
  <si>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</si>
  <si>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</si>
  <si>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</si>
  <si>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</si>
  <si>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</si>
  <si>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</si>
  <si>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</si>
  <si>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</si>
  <si>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</si>
  <si>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</si>
  <si>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</si>
  <si>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</si>
  <si>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</si>
  <si>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</si>
  <si>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</si>
  <si>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</si>
  <si>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</si>
  <si>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</si>
  <si>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</si>
  <si>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</si>
  <si>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</si>
  <si>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</si>
  <si>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</si>
  <si>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</si>
  <si>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</si>
  <si>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</si>
  <si>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</si>
  <si>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</si>
  <si>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</si>
  <si>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</si>
  <si>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</si>
  <si>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</si>
  <si>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</si>
  <si>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</si>
  <si>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</si>
  <si>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</si>
  <si>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</si>
  <si>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</si>
  <si>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</si>
  <si>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</si>
  <si>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</si>
  <si>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</si>
  <si>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</si>
  <si>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</si>
  <si>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</si>
  <si>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</si>
  <si>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</si>
  <si>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</si>
  <si>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</si>
  <si>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</si>
  <si>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</si>
  <si>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</si>
  <si>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</si>
  <si>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</si>
  <si>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</si>
  <si>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</si>
  <si>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</si>
  <si>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</si>
  <si>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</si>
  <si>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</si>
  <si>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</si>
  <si>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</si>
  <si>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</si>
  <si>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</si>
  <si>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</si>
  <si>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</si>
  <si>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</si>
  <si>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</si>
  <si>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</si>
  <si>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</si>
  <si>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</si>
  <si>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</si>
  <si>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</si>
  <si>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</si>
  <si>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</si>
  <si>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</si>
  <si>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</si>
  <si>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</si>
  <si>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</si>
  <si>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</si>
  <si>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</si>
  <si>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</si>
  <si>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</si>
  <si>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</si>
  <si>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</si>
  <si>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</si>
  <si>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</si>
  <si>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</si>
  <si>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</si>
  <si>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</si>
  <si>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</si>
  <si>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</si>
  <si>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</si>
  <si>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</si>
  <si>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</si>
  <si>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</si>
  <si>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</si>
  <si>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</si>
  <si>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</si>
  <si>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</si>
  <si>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</si>
  <si>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</si>
  <si>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</si>
  <si>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</si>
  <si>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</si>
  <si>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</si>
  <si>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</si>
  <si>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</si>
  <si>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</si>
  <si>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</si>
  <si>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</si>
  <si>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</si>
  <si>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</si>
  <si>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</si>
  <si>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</si>
  <si>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</si>
  <si>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</si>
  <si>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</si>
  <si>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</si>
  <si>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</si>
  <si>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</si>
  <si>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</si>
  <si>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</si>
  <si>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</si>
  <si>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</si>
  <si>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</si>
  <si>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</si>
  <si>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</si>
  <si>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</si>
  <si>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</si>
  <si>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</si>
  <si>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</si>
  <si>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</si>
  <si>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</si>
  <si>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</si>
  <si>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</si>
  <si>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</si>
  <si>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</si>
  <si>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</si>
  <si>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</si>
  <si>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</si>
  <si>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</si>
  <si>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</si>
  <si>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</si>
  <si>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</si>
  <si>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</si>
  <si>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</si>
  <si>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</si>
  <si>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</si>
  <si>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</si>
  <si>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</si>
  <si>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</si>
  <si>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</si>
  <si>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</si>
  <si>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</si>
  <si>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</si>
  <si>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</si>
  <si>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</si>
  <si>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</si>
  <si>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</si>
  <si>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</si>
  <si>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</si>
  <si>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</si>
  <si>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</si>
  <si>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</si>
  <si>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</si>
  <si>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</si>
  <si>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</si>
  <si>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</si>
  <si>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</si>
  <si>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</si>
  <si>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</si>
  <si>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</si>
  <si>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</si>
  <si>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</si>
  <si>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</si>
  <si>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</si>
  <si>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</si>
  <si>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</si>
  <si>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</si>
  <si>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</si>
  <si>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</si>
  <si>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</si>
  <si>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</si>
  <si>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</si>
  <si>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</si>
  <si>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</si>
  <si>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</si>
  <si>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</si>
  <si>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</si>
  <si>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</si>
  <si>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</si>
  <si>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</si>
  <si>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</si>
  <si>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</si>
  <si>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</si>
  <si>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</si>
  <si>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</si>
  <si>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</si>
  <si>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</si>
  <si>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</si>
  <si>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</si>
  <si>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</si>
  <si>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</si>
  <si>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</si>
  <si>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</si>
  <si>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</si>
  <si>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</si>
  <si>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</si>
  <si>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</si>
  <si>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</si>
  <si>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</si>
  <si>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</si>
  <si>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</si>
  <si>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</si>
  <si>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</si>
  <si>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</si>
  <si>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</si>
  <si>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</si>
  <si>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</si>
  <si>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</si>
  <si>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</si>
  <si>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</si>
  <si>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</si>
  <si>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</si>
  <si>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</si>
  <si>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</si>
  <si>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</si>
  <si>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</si>
  <si>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</si>
  <si>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</si>
  <si>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</si>
  <si>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</si>
  <si>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</si>
  <si>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</si>
  <si>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</si>
  <si>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</si>
  <si>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</si>
  <si>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</si>
  <si>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</si>
  <si>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</si>
  <si>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</si>
  <si>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</si>
  <si>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</si>
  <si>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</si>
  <si>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</si>
  <si>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</si>
  <si>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</si>
  <si>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</si>
  <si>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</si>
  <si>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</si>
  <si>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</si>
  <si>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</si>
  <si>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</si>
  <si>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</si>
  <si>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</si>
  <si>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</si>
  <si>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</si>
  <si>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</si>
  <si>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</si>
  <si>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</si>
  <si>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</si>
  <si>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</si>
  <si>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</si>
  <si>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</si>
  <si>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</si>
  <si>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</si>
  <si>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</si>
  <si>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</si>
  <si>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</si>
  <si>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</si>
  <si>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</si>
  <si>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</si>
  <si>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</si>
  <si>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</si>
  <si>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</si>
  <si>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</si>
  <si>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</si>
  <si>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</si>
  <si>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</si>
  <si>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</si>
  <si>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</si>
  <si>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</si>
  <si>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</si>
  <si>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</si>
  <si>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</si>
  <si>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</si>
  <si>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</si>
  <si>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</si>
  <si>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</si>
  <si>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</si>
  <si>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</si>
  <si>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</si>
  <si>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</si>
  <si>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</si>
  <si>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</si>
  <si>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</si>
  <si>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</si>
  <si>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</si>
  <si>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</si>
  <si>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</si>
  <si>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</si>
  <si>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</si>
  <si>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</si>
  <si>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</si>
  <si>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</si>
  <si>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</si>
  <si>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</si>
  <si>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</si>
  <si>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</si>
  <si>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</si>
  <si>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</si>
  <si>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</si>
  <si>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</si>
  <si>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</si>
  <si>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</si>
  <si>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</si>
  <si>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</si>
  <si>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</si>
  <si>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</si>
  <si>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</si>
  <si>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</si>
  <si>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</si>
  <si>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</si>
  <si>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</si>
  <si>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</si>
  <si>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</si>
  <si>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</si>
  <si>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</si>
  <si>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</si>
  <si>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</si>
  <si>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</si>
  <si>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</si>
  <si>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</si>
  <si>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</si>
  <si>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</si>
  <si>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</si>
  <si>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</si>
  <si>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</si>
  <si>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</si>
  <si>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</si>
  <si>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</si>
  <si>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</si>
  <si>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</si>
  <si>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</si>
  <si>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</si>
  <si>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</si>
  <si>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</si>
  <si>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</si>
  <si>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</si>
  <si>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</si>
  <si>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</si>
  <si>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</si>
  <si>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</si>
  <si>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</si>
  <si>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</si>
  <si>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</si>
  <si>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</si>
  <si>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</si>
  <si>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</si>
  <si>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</si>
  <si>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</si>
  <si>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</si>
  <si>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</si>
  <si>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</si>
  <si>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</si>
  <si>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</si>
  <si>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</si>
  <si>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</si>
  <si>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</si>
  <si>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</si>
  <si>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</si>
  <si>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</si>
  <si>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</si>
  <si>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</si>
  <si>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</si>
  <si>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</si>
  <si>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</si>
  <si>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</si>
  <si>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</si>
  <si>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</si>
  <si>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</si>
  <si>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</si>
  <si>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</si>
  <si>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</si>
  <si>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</si>
  <si>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</si>
  <si>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</si>
  <si>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</si>
  <si>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</si>
  <si>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</si>
  <si>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</si>
  <si>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</si>
  <si>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</si>
  <si>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</si>
  <si>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</si>
  <si>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</si>
  <si>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</si>
  <si>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</si>
  <si>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</si>
  <si>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</si>
  <si>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</si>
  <si>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</si>
  <si>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</si>
  <si>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</si>
  <si>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</si>
  <si>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</si>
  <si>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</si>
  <si>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</si>
  <si>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</si>
  <si>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</si>
  <si>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</si>
  <si>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</si>
  <si>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</si>
  <si>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</si>
  <si>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</si>
  <si>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</si>
  <si>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</si>
  <si>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</si>
  <si>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</si>
  <si>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</si>
  <si>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</si>
  <si>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</si>
  <si>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</si>
  <si>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</si>
  <si>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</si>
  <si>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</si>
  <si>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</si>
  <si>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</si>
  <si>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</si>
  <si>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</si>
  <si>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</si>
  <si>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</si>
  <si>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</si>
  <si>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</si>
  <si>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</si>
  <si>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</si>
  <si>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</si>
  <si>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</si>
  <si>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</si>
  <si>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</si>
  <si>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</si>
  <si>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</si>
  <si>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</si>
  <si>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</si>
  <si>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</si>
  <si>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</si>
  <si>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</si>
  <si>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</si>
  <si>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</si>
  <si>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</si>
  <si>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</si>
  <si>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</si>
  <si>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</si>
  <si>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</si>
  <si>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</si>
  <si>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</si>
  <si>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</si>
  <si>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</si>
  <si>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</si>
  <si>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</si>
  <si>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</si>
  <si>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</si>
  <si>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</si>
  <si>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</si>
  <si>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</si>
  <si>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</si>
  <si>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</si>
  <si>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</si>
  <si>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</si>
  <si>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</si>
  <si>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</si>
  <si>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</si>
  <si>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</si>
  <si>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</si>
  <si>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</si>
  <si>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</si>
  <si>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</si>
  <si>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</si>
  <si>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</si>
  <si>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</si>
  <si>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</si>
  <si>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</si>
  <si>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</si>
  <si>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</si>
  <si>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</si>
  <si>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</si>
  <si>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</si>
  <si>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</si>
  <si>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</si>
  <si>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</si>
  <si>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</si>
  <si>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</si>
  <si>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</si>
  <si>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</si>
  <si>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</si>
  <si>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</si>
  <si>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</si>
  <si>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</si>
  <si>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</si>
  <si>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</si>
  <si>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</si>
  <si>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</si>
  <si>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</si>
  <si>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</si>
  <si>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</si>
  <si>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</si>
  <si>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</si>
  <si>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</si>
  <si>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</si>
  <si>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</si>
  <si>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</si>
  <si>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</si>
  <si>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</si>
  <si>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</si>
  <si>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</si>
  <si>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</si>
  <si>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</si>
  <si>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</si>
  <si>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</si>
  <si>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</si>
  <si>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</si>
  <si>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</si>
  <si>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</si>
  <si>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</si>
  <si>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</si>
  <si>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</si>
  <si>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</si>
  <si>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</si>
  <si>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</si>
  <si>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</si>
  <si>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</si>
  <si>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</si>
  <si>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</si>
  <si>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</si>
  <si>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</si>
  <si>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</si>
  <si>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</si>
  <si>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</si>
  <si>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</si>
  <si>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</si>
  <si>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</si>
  <si>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</si>
  <si>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</si>
  <si>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</si>
  <si>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</si>
  <si>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</si>
  <si>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</si>
  <si>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</si>
  <si>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</si>
  <si>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</si>
  <si>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</si>
  <si>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</si>
  <si>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</si>
  <si>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</si>
  <si>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</si>
  <si>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</si>
  <si>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</si>
  <si>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</si>
  <si>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</si>
  <si>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</si>
  <si>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</si>
  <si>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</si>
  <si>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</si>
  <si>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</si>
  <si>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</si>
  <si>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</si>
  <si>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</si>
  <si>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</si>
  <si>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</si>
  <si>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</si>
  <si>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</si>
  <si>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</si>
  <si>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</si>
  <si>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</si>
  <si>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</si>
  <si>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</si>
  <si>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</si>
  <si>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</si>
  <si>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</si>
  <si>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</si>
  <si>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</si>
  <si>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</si>
  <si>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</si>
  <si>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</si>
  <si>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</si>
  <si>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</si>
  <si>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</si>
  <si>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</si>
  <si>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</si>
  <si>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</si>
  <si>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</si>
  <si>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</si>
  <si>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</si>
  <si>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</si>
  <si>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</si>
  <si>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</si>
  <si>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</si>
  <si>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</si>
  <si>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</si>
  <si>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</si>
  <si>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</si>
  <si>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</si>
  <si>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</si>
  <si>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</si>
  <si>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</si>
  <si>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</si>
  <si>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</si>
  <si>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</si>
  <si>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</si>
  <si>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</si>
  <si>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</si>
  <si>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</si>
  <si>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</si>
  <si>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</si>
  <si>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</si>
  <si>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</si>
  <si>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</si>
  <si>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</si>
  <si>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</si>
  <si>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</si>
  <si>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</si>
  <si>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</si>
  <si>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</si>
  <si>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</si>
  <si>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</si>
  <si>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</si>
  <si>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</si>
  <si>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</si>
  <si>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</si>
  <si>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</si>
  <si>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</si>
  <si>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</si>
  <si>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</si>
  <si>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</si>
  <si>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</si>
  <si>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</si>
  <si>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</si>
  <si>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</si>
  <si>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</si>
  <si>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</si>
  <si>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</si>
  <si>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</si>
  <si>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</si>
  <si>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</si>
  <si>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</si>
  <si>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</si>
  <si>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</si>
  <si>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</si>
  <si>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</si>
  <si>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</si>
  <si>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</si>
  <si>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</si>
  <si>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</si>
  <si>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</si>
  <si>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</si>
  <si>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</si>
  <si>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</si>
  <si>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</si>
  <si>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</si>
  <si>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</si>
  <si>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</si>
  <si>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</si>
  <si>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</si>
  <si>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</si>
  <si>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</si>
  <si>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</si>
  <si>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</si>
  <si>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</si>
  <si>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</si>
  <si>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</si>
  <si>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</si>
  <si>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</si>
  <si>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</si>
  <si>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</si>
  <si>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</si>
  <si>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</si>
  <si>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</si>
  <si>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</si>
  <si>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</si>
  <si>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</si>
  <si>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</si>
  <si>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</si>
  <si>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</si>
  <si>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</si>
  <si>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</si>
  <si>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</si>
  <si>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</si>
  <si>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</si>
  <si>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</si>
  <si>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</si>
  <si>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</si>
  <si>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</si>
  <si>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</si>
  <si>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</si>
  <si>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</si>
  <si>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</si>
  <si>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</si>
  <si>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</si>
  <si>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</si>
  <si>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</si>
  <si>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</si>
  <si>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</si>
  <si>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</si>
  <si>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</si>
  <si>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</si>
  <si>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</si>
  <si>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</si>
  <si>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</si>
  <si>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</si>
  <si>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</si>
  <si>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</si>
  <si>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</si>
  <si>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</si>
  <si>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</si>
  <si>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</si>
  <si>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</si>
  <si>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</si>
  <si>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</si>
  <si>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</si>
  <si>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</si>
  <si>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</si>
  <si>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</si>
  <si>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</si>
  <si>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</si>
  <si>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</si>
  <si>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</si>
  <si>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</si>
  <si>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</si>
  <si>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</si>
  <si>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</si>
  <si>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</si>
  <si>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</si>
  <si>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</si>
  <si>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</si>
  <si>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</si>
  <si>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</si>
  <si>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</si>
  <si>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</si>
  <si>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</si>
  <si>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</si>
  <si>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</si>
  <si>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</si>
  <si>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</si>
  <si>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</si>
  <si>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</si>
  <si>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</si>
  <si>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</si>
  <si>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</si>
  <si>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</si>
  <si>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</si>
  <si>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</si>
  <si>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</si>
  <si>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</si>
  <si>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</si>
  <si>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</si>
  <si>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</si>
  <si>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</si>
  <si>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</si>
  <si>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</si>
  <si>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</si>
  <si>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</si>
  <si>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</si>
  <si>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</si>
  <si>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</si>
  <si>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</si>
  <si>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</si>
  <si>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</si>
  <si>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</si>
  <si>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</si>
  <si>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</si>
  <si>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</si>
  <si>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</si>
  <si>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</si>
  <si>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</si>
  <si>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</si>
  <si>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</si>
  <si>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</si>
  <si>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</si>
  <si>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</si>
  <si>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</si>
  <si>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</si>
  <si>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</si>
  <si>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</si>
  <si>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</si>
  <si>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</si>
  <si>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</si>
  <si>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</si>
  <si>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</si>
  <si>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</si>
  <si>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</si>
  <si>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</si>
  <si>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</si>
  <si>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</si>
  <si>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</si>
  <si>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</si>
  <si>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</si>
  <si>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</si>
  <si>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</si>
  <si>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</si>
  <si>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</si>
  <si>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</si>
  <si>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</si>
  <si>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</si>
  <si>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</si>
  <si>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</si>
  <si>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</si>
  <si>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</si>
  <si>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</si>
  <si>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</si>
  <si>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</si>
  <si>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</si>
  <si>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</si>
  <si>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</si>
  <si>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</si>
  <si>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</si>
  <si>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</si>
  <si>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</si>
  <si>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</si>
  <si>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</si>
  <si>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</si>
  <si>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</si>
  <si>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</si>
  <si>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</si>
  <si>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</si>
  <si>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</si>
  <si>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</si>
  <si>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</si>
  <si>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</si>
  <si>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</si>
  <si>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</si>
  <si>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</si>
  <si>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</si>
  <si>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</si>
  <si>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</si>
  <si>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</si>
  <si>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</si>
  <si>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</si>
  <si>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</si>
  <si>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</si>
  <si>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</si>
  <si>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</si>
  <si>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</si>
  <si>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</si>
  <si>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</si>
  <si>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</si>
  <si>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</si>
  <si>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</si>
  <si>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</si>
  <si>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</si>
  <si>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</si>
  <si>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</si>
  <si>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</si>
  <si>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</si>
  <si>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</si>
  <si>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</si>
  <si>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</si>
  <si>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</si>
  <si>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</si>
  <si>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</si>
  <si>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</si>
  <si>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</si>
  <si>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</si>
  <si>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</si>
  <si>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</si>
  <si>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</si>
  <si>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</si>
  <si>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</si>
  <si>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</si>
  <si>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</si>
  <si>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</si>
  <si>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</si>
  <si>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</si>
  <si>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</si>
  <si>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</si>
  <si>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</si>
  <si>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</si>
  <si>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</si>
  <si>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</si>
  <si>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</si>
  <si>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</si>
  <si>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</si>
  <si>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</si>
  <si>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</si>
  <si>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</si>
  <si>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</si>
  <si>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</si>
  <si>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</si>
  <si>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</si>
  <si>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</si>
  <si>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</si>
  <si>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</si>
  <si>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</si>
  <si>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</si>
  <si>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</si>
  <si>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</si>
  <si>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</si>
  <si>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</si>
  <si>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</si>
  <si>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</si>
  <si>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</si>
  <si>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</si>
  <si>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</si>
  <si>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</si>
  <si>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</si>
  <si>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</si>
  <si>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</si>
  <si>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</si>
  <si>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</si>
  <si>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</si>
  <si>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</si>
  <si>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</si>
  <si>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</si>
  <si>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</si>
  <si>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</si>
  <si>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</si>
  <si>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</si>
  <si>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</si>
  <si>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</si>
  <si>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</si>
  <si>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</si>
  <si>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</si>
  <si>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</si>
  <si>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</si>
  <si>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</si>
  <si>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</si>
  <si>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</si>
  <si>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</si>
  <si>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</si>
  <si>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</si>
  <si>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</si>
  <si>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</si>
  <si>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</si>
  <si>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</si>
  <si>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</si>
  <si>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</si>
  <si>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</si>
  <si>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</si>
  <si>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</si>
  <si>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</si>
  <si>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</si>
  <si>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</si>
  <si>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</si>
  <si>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</si>
  <si>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</si>
  <si>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</si>
  <si>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</si>
  <si>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</si>
  <si>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</si>
  <si>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</si>
  <si>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</si>
  <si>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</si>
  <si>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</si>
  <si>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</si>
  <si>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</si>
  <si>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</si>
  <si>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</si>
  <si>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</si>
  <si>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</si>
  <si>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</si>
  <si>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</si>
  <si>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</si>
  <si>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</si>
  <si>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</si>
  <si>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</si>
  <si>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</si>
  <si>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</si>
  <si>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</si>
  <si>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</si>
  <si>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</si>
  <si>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</si>
  <si>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</si>
  <si>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</si>
  <si>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</si>
  <si>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</si>
  <si>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</si>
  <si>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</si>
  <si>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</si>
  <si>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</si>
  <si>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</si>
  <si>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</si>
  <si>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</si>
  <si>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</si>
  <si>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</si>
  <si>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</si>
  <si>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</si>
  <si>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</si>
  <si>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</si>
  <si>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</si>
  <si>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</si>
  <si>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</si>
  <si>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</si>
  <si>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</si>
  <si>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</si>
  <si>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</si>
  <si>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</si>
  <si>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</si>
  <si>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</si>
  <si>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</si>
  <si>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</si>
  <si>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</si>
  <si>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</si>
  <si>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</si>
  <si>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</si>
  <si>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</si>
  <si>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</si>
  <si>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</si>
  <si>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</si>
  <si>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</si>
  <si>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</si>
  <si>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</si>
  <si>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</si>
  <si>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</si>
  <si>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</si>
  <si>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</si>
  <si>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</si>
  <si>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</si>
  <si>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</si>
  <si>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</si>
  <si>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</si>
  <si>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</si>
  <si>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</si>
  <si>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</si>
  <si>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</si>
  <si>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</si>
  <si>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</si>
  <si>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</si>
  <si>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</si>
  <si>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</si>
  <si>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</si>
  <si>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</si>
  <si>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</si>
  <si>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</si>
  <si>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</si>
  <si>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</si>
  <si>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</si>
  <si>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</si>
  <si>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</si>
  <si>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</si>
  <si>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</si>
  <si>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</si>
  <si>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</si>
  <si>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</si>
  <si>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</si>
  <si>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</si>
  <si>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</si>
  <si>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</si>
  <si>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</si>
  <si>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</si>
  <si>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</si>
  <si>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</si>
  <si>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</si>
  <si>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</si>
  <si>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</si>
  <si>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</si>
  <si>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</si>
  <si>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</si>
  <si>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</si>
  <si>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</si>
  <si>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</si>
  <si>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</si>
  <si>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</si>
  <si>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</si>
  <si>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</si>
  <si>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</si>
  <si>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</si>
  <si>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</si>
  <si>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</si>
  <si>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</si>
  <si>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</si>
  <si>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</si>
  <si>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</si>
  <si>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</si>
  <si>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</si>
  <si>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</si>
  <si>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</si>
  <si>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</si>
  <si>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</si>
  <si>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</si>
  <si>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</si>
  <si>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</si>
  <si>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</si>
  <si>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</si>
  <si>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</si>
  <si>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</si>
  <si>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</si>
  <si>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</si>
  <si>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</si>
  <si>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</si>
  <si>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</si>
  <si>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</si>
  <si>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</si>
  <si>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</si>
  <si>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</si>
  <si>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</si>
  <si>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</si>
  <si>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</si>
  <si>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</si>
  <si>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</si>
  <si>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</si>
  <si>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</si>
  <si>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</si>
  <si>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</si>
  <si>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</si>
  <si>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</si>
  <si>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</si>
  <si>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</si>
  <si>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</si>
  <si>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</si>
  <si>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</si>
  <si>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</si>
  <si>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</si>
  <si>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</si>
  <si>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</si>
  <si>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</si>
  <si>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</si>
  <si>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</si>
  <si>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</si>
  <si>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</si>
  <si>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</si>
  <si>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</si>
  <si>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</si>
  <si>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</si>
  <si>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</si>
  <si>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</si>
  <si>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</si>
  <si>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</si>
  <si>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</si>
  <si>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</si>
  <si>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</si>
  <si>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</si>
  <si>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</si>
  <si>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</si>
  <si>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</si>
  <si>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</si>
  <si>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</si>
  <si>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</si>
  <si>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</si>
  <si>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</si>
  <si>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</si>
  <si>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</si>
  <si>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</si>
  <si>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</si>
  <si>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</si>
  <si>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</si>
  <si>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</si>
  <si>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</si>
  <si>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</si>
  <si>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</si>
  <si>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</si>
  <si>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</si>
  <si>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</si>
  <si>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</si>
  <si>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</si>
  <si>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</si>
  <si>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</si>
  <si>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</si>
  <si>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</si>
  <si>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</si>
  <si>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</si>
  <si>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</si>
  <si>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</si>
  <si>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</si>
  <si>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</si>
  <si>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</si>
  <si>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</si>
  <si>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</si>
  <si>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</si>
  <si>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</si>
  <si>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</si>
  <si>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</si>
  <si>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</si>
  <si>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</si>
  <si>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</si>
  <si>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</si>
  <si>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</si>
  <si>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</si>
  <si>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</si>
  <si>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</si>
  <si>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</si>
  <si>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</si>
  <si>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</si>
  <si>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</si>
  <si>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</si>
  <si>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</si>
  <si>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</si>
  <si>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</si>
  <si>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</si>
  <si>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</si>
  <si>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</si>
  <si>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</si>
  <si>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</si>
  <si>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</si>
  <si>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</si>
  <si>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</si>
  <si>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</si>
  <si>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</si>
  <si>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</si>
  <si>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</si>
  <si>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</si>
  <si>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</si>
  <si>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</si>
  <si>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</si>
  <si>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</si>
  <si>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</si>
  <si>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</si>
  <si>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</si>
  <si>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</si>
  <si>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</si>
  <si>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</si>
  <si>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</si>
  <si>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</si>
  <si>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</si>
  <si>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</si>
  <si>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</si>
  <si>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</si>
  <si>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</si>
  <si>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</si>
  <si>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</si>
  <si>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</si>
  <si>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</si>
  <si>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</si>
  <si>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</si>
  <si>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</si>
  <si>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</si>
  <si>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</si>
  <si>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</si>
  <si>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</si>
  <si>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</si>
  <si>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</si>
  <si>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</si>
  <si>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</si>
  <si>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</si>
  <si>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</si>
  <si>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</si>
  <si>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</si>
  <si>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</si>
  <si>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</si>
  <si>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</si>
  <si>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</si>
  <si>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</si>
  <si>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</si>
  <si>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</si>
  <si>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</si>
  <si>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</si>
  <si>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</si>
  <si>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</si>
  <si>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</si>
  <si>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</si>
  <si>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</si>
  <si>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</si>
  <si>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</si>
  <si>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</si>
  <si>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</si>
  <si>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</si>
  <si>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</si>
  <si>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</si>
  <si>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</si>
  <si>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</si>
  <si>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</si>
  <si>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</si>
  <si>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</si>
  <si>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</si>
  <si>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</si>
  <si>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</si>
  <si>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</si>
  <si>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</si>
  <si>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</si>
  <si>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</si>
  <si>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</si>
  <si>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</si>
  <si>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</si>
  <si>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</si>
  <si>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</si>
  <si>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</si>
  <si>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</si>
  <si>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</si>
  <si>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</si>
  <si>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</si>
  <si>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</si>
  <si>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</si>
  <si>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</si>
  <si>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</si>
  <si>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</si>
  <si>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</si>
  <si>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</si>
  <si>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</si>
  <si>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</si>
  <si>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</si>
  <si>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</si>
  <si>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</si>
  <si>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</si>
  <si>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</si>
  <si>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</si>
  <si>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</si>
  <si>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</si>
  <si>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</si>
  <si>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</si>
  <si>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</si>
  <si>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</si>
  <si>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</si>
  <si>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</si>
  <si>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</si>
  <si>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</si>
  <si>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</si>
  <si>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</si>
  <si>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</si>
  <si>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</si>
  <si>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</si>
  <si>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</si>
  <si>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</si>
  <si>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</si>
  <si>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</si>
  <si>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</si>
  <si>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</si>
  <si>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</si>
  <si>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</si>
  <si>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</si>
  <si>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</si>
  <si>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</si>
  <si>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</si>
  <si>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</si>
  <si>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</si>
  <si>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</si>
  <si>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</si>
  <si>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</si>
  <si>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</si>
  <si>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</si>
  <si>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</si>
  <si>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</si>
  <si>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</si>
  <si>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</si>
  <si>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</si>
  <si>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</si>
  <si>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</si>
  <si>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</si>
  <si>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</si>
  <si>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</si>
  <si>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</si>
  <si>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</si>
  <si>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</si>
  <si>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</si>
  <si>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</si>
  <si>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</si>
  <si>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</si>
  <si>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</si>
  <si>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</si>
  <si>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</si>
  <si>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</si>
  <si>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</si>
  <si>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</si>
  <si>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</si>
  <si>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</si>
  <si>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</si>
  <si>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</si>
  <si>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</si>
  <si>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</si>
  <si>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</si>
  <si>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</si>
  <si>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</si>
  <si>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</si>
  <si>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</si>
  <si>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</si>
  <si>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</si>
  <si>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</si>
  <si>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</si>
  <si>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</si>
  <si>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</si>
  <si>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</si>
  <si>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</si>
  <si>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</si>
  <si>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</si>
  <si>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</si>
  <si>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</si>
  <si>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</si>
  <si>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</si>
  <si>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</si>
  <si>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</si>
  <si>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</si>
  <si>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</si>
  <si>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</si>
  <si>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</si>
  <si>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</si>
  <si>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</si>
  <si>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</si>
  <si>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</si>
  <si>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</si>
  <si>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</si>
  <si>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</si>
  <si>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</si>
  <si>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</si>
  <si>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</si>
  <si>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</si>
  <si>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</si>
  <si>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</si>
  <si>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</si>
  <si>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</si>
  <si>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</si>
  <si>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</si>
  <si>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</si>
  <si>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</si>
  <si>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</si>
  <si>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</si>
  <si>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</si>
  <si>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</si>
  <si>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</si>
  <si>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</si>
  <si>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</si>
  <si>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</si>
  <si>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</si>
  <si>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</si>
  <si>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</si>
  <si>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</si>
  <si>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</si>
  <si>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</si>
  <si>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</si>
  <si>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</si>
  <si>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</si>
  <si>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</si>
  <si>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</si>
  <si>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</si>
  <si>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</si>
  <si>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</si>
  <si>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</si>
  <si>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</si>
  <si>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</si>
  <si>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</si>
  <si>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</si>
  <si>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</si>
  <si>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</si>
  <si>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</si>
  <si>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</si>
  <si>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</si>
  <si>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</si>
  <si>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</si>
  <si>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</si>
  <si>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</si>
  <si>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</si>
  <si>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</si>
  <si>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</si>
  <si>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</si>
  <si>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</si>
  <si>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</si>
  <si>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</si>
  <si>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</si>
  <si>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</si>
  <si>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</si>
  <si>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</si>
  <si>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</si>
  <si>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</si>
  <si>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</si>
  <si>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</si>
  <si>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</si>
  <si>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</si>
  <si>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</si>
  <si>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</si>
  <si>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</si>
  <si>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</si>
  <si>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</si>
  <si>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</si>
  <si>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</si>
  <si>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</si>
  <si>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</si>
  <si>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</si>
  <si>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</si>
  <si>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</si>
  <si>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</si>
  <si>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</si>
  <si>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</si>
  <si>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</si>
  <si>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</si>
  <si>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</si>
  <si>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</si>
  <si>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</si>
  <si>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</si>
  <si>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</si>
  <si>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</si>
  <si>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</si>
  <si>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</si>
  <si>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</si>
  <si>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</si>
  <si>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</si>
  <si>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</si>
  <si>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</si>
  <si>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</si>
  <si>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</si>
  <si>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</si>
  <si>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</si>
  <si>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</si>
  <si>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</si>
  <si>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</si>
  <si>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</si>
  <si>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</si>
  <si>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</si>
  <si>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</si>
  <si>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</si>
  <si>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</si>
  <si>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</si>
  <si>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</si>
  <si>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</si>
  <si>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</si>
  <si>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</si>
  <si>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</si>
  <si>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</si>
  <si>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</si>
  <si>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</si>
  <si>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</si>
  <si>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</si>
  <si>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</si>
  <si>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</si>
  <si>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</si>
  <si>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</si>
  <si>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</si>
  <si>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</si>
  <si>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</si>
  <si>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</si>
  <si>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</si>
  <si>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</si>
  <si>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</si>
  <si>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</si>
  <si>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</si>
  <si>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</si>
  <si>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</si>
  <si>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</si>
  <si>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</si>
  <si>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</si>
  <si>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</si>
  <si>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</si>
  <si>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</si>
  <si>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</si>
  <si>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</si>
  <si>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</si>
  <si>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</si>
  <si>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</si>
  <si>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</si>
  <si>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</si>
  <si>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</si>
  <si>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</si>
  <si>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</si>
  <si>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</si>
  <si>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</si>
  <si>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</si>
  <si>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</si>
  <si>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</si>
  <si>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</si>
  <si>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</si>
  <si>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</si>
  <si>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</si>
  <si>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</si>
  <si>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</si>
  <si>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</si>
  <si>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</si>
  <si>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</si>
  <si>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</si>
  <si>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</si>
  <si>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</si>
  <si>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</si>
  <si>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</si>
  <si>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</si>
  <si>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</si>
  <si>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</si>
  <si>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</si>
  <si>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</si>
  <si>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</si>
  <si>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</si>
  <si>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</si>
  <si>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</si>
  <si>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</si>
  <si>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</si>
  <si>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</si>
  <si>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</si>
  <si>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</si>
  <si>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</si>
  <si>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</si>
  <si>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</si>
  <si>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</si>
  <si>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</si>
  <si>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</si>
  <si>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</si>
  <si>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</si>
  <si>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</si>
  <si>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</si>
  <si>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</si>
  <si>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</si>
  <si>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</si>
  <si>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</si>
  <si>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</si>
  <si>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</si>
  <si>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</si>
  <si>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</si>
  <si>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</si>
  <si>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</si>
  <si>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</si>
  <si>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</si>
  <si>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</si>
  <si>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</si>
  <si>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</si>
  <si>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</si>
  <si>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</si>
  <si>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</si>
  <si>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</si>
  <si>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</si>
  <si>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</si>
  <si>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</si>
  <si>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</si>
  <si>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</si>
  <si>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</si>
  <si>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</si>
  <si>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</si>
  <si>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</si>
  <si>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</si>
  <si>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</si>
  <si>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</si>
  <si>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</si>
  <si>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</si>
  <si>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</si>
  <si>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</si>
  <si>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</si>
  <si>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</si>
  <si>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</si>
  <si>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</si>
  <si>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</si>
  <si>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</si>
  <si>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</si>
  <si>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</si>
  <si>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</si>
  <si>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</si>
  <si>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</si>
  <si>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</si>
  <si>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</si>
  <si>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</si>
  <si>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</si>
  <si>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</si>
  <si>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</si>
  <si>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</si>
  <si>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</si>
  <si>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</si>
  <si>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</si>
  <si>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</si>
  <si>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</si>
  <si>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</si>
  <si>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</si>
  <si>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</si>
  <si>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</si>
  <si>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</si>
  <si>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</si>
  <si>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</si>
  <si>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</si>
  <si>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</si>
  <si>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</si>
  <si>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</si>
  <si>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</si>
  <si>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</si>
  <si>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</si>
  <si>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</si>
  <si>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</si>
  <si>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</si>
  <si>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</si>
  <si>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</si>
  <si>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</si>
  <si>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</si>
  <si>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</si>
  <si>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</si>
  <si>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</si>
  <si>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</si>
  <si>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</si>
  <si>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</si>
  <si>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</si>
  <si>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</si>
  <si>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</si>
  <si>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</si>
  <si>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</si>
  <si>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</si>
  <si>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</si>
  <si>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</si>
  <si>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</si>
  <si>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</si>
  <si>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</si>
  <si>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</si>
  <si>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</si>
  <si>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</si>
  <si>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</si>
  <si>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</si>
  <si>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</si>
  <si>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</si>
  <si>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</si>
  <si>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</si>
  <si>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</si>
  <si>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</si>
  <si>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</si>
  <si>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</si>
  <si>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</si>
  <si>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</si>
  <si>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</si>
  <si>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</si>
  <si>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</si>
  <si>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</si>
  <si>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</si>
  <si>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</si>
  <si>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</si>
  <si>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</si>
  <si>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</si>
  <si>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</si>
  <si>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</si>
  <si>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</si>
  <si>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</si>
  <si>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</si>
  <si>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</si>
  <si>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</si>
  <si>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</si>
  <si>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</si>
  <si>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</si>
  <si>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</si>
  <si>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</si>
  <si>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</si>
  <si>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</si>
  <si>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</si>
  <si>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</si>
  <si>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</si>
  <si>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</si>
  <si>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</si>
  <si>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</si>
  <si>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</si>
  <si>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</si>
  <si>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</si>
  <si>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</si>
  <si>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</si>
  <si>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</si>
  <si>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</si>
  <si>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</si>
  <si>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</si>
  <si>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</si>
  <si>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</si>
  <si>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</si>
  <si>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</si>
  <si>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</si>
  <si>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</si>
  <si>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</si>
  <si>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</si>
  <si>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</si>
  <si>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</si>
  <si>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</si>
  <si>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</si>
  <si>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</si>
  <si>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</si>
  <si>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</si>
  <si>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</si>
  <si>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</si>
  <si>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</si>
  <si>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</si>
  <si>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</si>
  <si>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</si>
  <si>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</si>
  <si>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</si>
  <si>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</si>
  <si>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</si>
  <si>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</si>
  <si>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</si>
  <si>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</si>
  <si>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</si>
  <si>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</si>
  <si>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</si>
  <si>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</si>
  <si>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</si>
  <si>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</si>
  <si>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</si>
  <si>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</si>
  <si>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</si>
  <si>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</si>
  <si>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</si>
  <si>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</si>
  <si>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</si>
  <si>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</si>
  <si>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</si>
  <si>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</si>
  <si>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</si>
  <si>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</si>
  <si>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</si>
  <si>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</si>
  <si>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</si>
  <si>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</si>
  <si>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</si>
  <si>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</si>
  <si>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</si>
  <si>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</si>
  <si>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</si>
  <si>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</si>
  <si>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</si>
  <si>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</si>
  <si>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</si>
  <si>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</si>
  <si>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</si>
  <si>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</si>
  <si>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</si>
  <si>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</si>
  <si>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</si>
  <si>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</si>
  <si>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</si>
  <si>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</si>
  <si>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</si>
  <si>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</si>
  <si>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</si>
  <si>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</si>
  <si>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</si>
  <si>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</si>
  <si>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</si>
  <si>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</si>
  <si>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</si>
  <si>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</si>
  <si>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</si>
  <si>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</si>
  <si>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</si>
  <si>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</si>
  <si>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</si>
  <si>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</si>
  <si>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</si>
  <si>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</si>
  <si>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</si>
  <si>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</si>
  <si>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</si>
  <si>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</si>
  <si>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</si>
  <si>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</si>
  <si>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</si>
  <si>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</si>
  <si>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</si>
  <si>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</si>
  <si>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</si>
  <si>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</si>
  <si>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</si>
  <si>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</si>
  <si>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</si>
  <si>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</si>
  <si>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</si>
  <si>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</si>
  <si>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</si>
  <si>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</si>
  <si>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</si>
  <si>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</si>
  <si>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</si>
  <si>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</si>
  <si>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</si>
  <si>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</si>
  <si>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</si>
  <si>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</si>
  <si>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</si>
  <si>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</si>
  <si>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</si>
  <si>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</si>
  <si>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</si>
  <si>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</si>
  <si>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</si>
  <si>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</si>
  <si>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</si>
  <si>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</si>
  <si>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</si>
  <si>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</si>
  <si>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</si>
  <si>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</si>
  <si>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</si>
  <si>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</si>
  <si>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</si>
  <si>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</si>
  <si>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</si>
  <si>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</si>
  <si>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</si>
  <si>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</si>
  <si>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</si>
  <si>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</si>
  <si>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</si>
  <si>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</si>
  <si>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</si>
  <si>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</si>
  <si>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</si>
  <si>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</si>
  <si>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</si>
  <si>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</si>
  <si>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</si>
  <si>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</si>
  <si>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</si>
  <si>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</si>
  <si>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</si>
  <si>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</si>
  <si>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</si>
  <si>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</si>
  <si>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</si>
  <si>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</si>
  <si>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</si>
  <si>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</si>
  <si>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</si>
  <si>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</si>
  <si>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</si>
  <si>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</si>
  <si>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</si>
  <si>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</si>
  <si>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</si>
  <si>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</si>
  <si>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</si>
  <si>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</si>
  <si>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</si>
  <si>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</si>
  <si>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</si>
  <si>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</si>
  <si>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</si>
  <si>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</si>
  <si>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</si>
  <si>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</si>
  <si>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</si>
  <si>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</si>
  <si>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</si>
  <si>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</si>
  <si>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</si>
  <si>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</si>
  <si>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</si>
  <si>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</si>
  <si>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</si>
  <si>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</si>
  <si>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</si>
  <si>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</si>
  <si>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</si>
  <si>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</si>
  <si>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</si>
  <si>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</si>
  <si>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</si>
  <si>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</si>
  <si>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</si>
  <si>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</si>
  <si>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</si>
  <si>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</si>
  <si>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</si>
  <si>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</si>
  <si>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</si>
  <si>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</si>
  <si>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</si>
  <si>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</si>
  <si>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</si>
  <si>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</si>
  <si>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</si>
  <si>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</si>
  <si>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</si>
  <si>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</si>
  <si>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</si>
  <si>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</si>
  <si>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</si>
  <si>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</si>
  <si>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</si>
  <si>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</si>
  <si>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</si>
  <si>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</si>
  <si>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</si>
  <si>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</si>
  <si>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</si>
  <si>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</si>
  <si>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</si>
  <si>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</si>
  <si>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</si>
  <si>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</si>
  <si>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</si>
  <si>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</si>
  <si>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</si>
  <si>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</si>
  <si>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</si>
  <si>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</si>
  <si>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</si>
  <si>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</si>
  <si>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</si>
  <si>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</si>
  <si>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</si>
  <si>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</si>
  <si>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</si>
  <si>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</si>
  <si>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</si>
  <si>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</si>
  <si>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</si>
  <si>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</si>
  <si>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</si>
  <si>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</si>
  <si>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</si>
  <si>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</si>
  <si>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</si>
  <si>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</si>
  <si>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</si>
  <si>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</si>
  <si>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</si>
  <si>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</si>
  <si>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</si>
  <si>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</si>
  <si>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</si>
  <si>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</si>
  <si>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</si>
  <si>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</si>
  <si>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</si>
  <si>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</si>
  <si>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</si>
  <si>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</si>
  <si>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</si>
  <si>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</si>
  <si>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</si>
  <si>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</si>
  <si>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</si>
  <si>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</si>
  <si>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</si>
  <si>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</si>
  <si>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</si>
  <si>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</si>
  <si>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</si>
  <si>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</si>
  <si>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</si>
  <si>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</si>
  <si>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</si>
  <si>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</si>
  <si>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</si>
  <si>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</si>
  <si>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</si>
  <si>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</si>
  <si>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</si>
  <si>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</si>
  <si>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</si>
  <si>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</si>
  <si>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</si>
  <si>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</si>
  <si>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</si>
  <si>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</si>
  <si>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</si>
  <si>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</si>
  <si>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</si>
  <si>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</si>
  <si>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</si>
  <si>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</si>
  <si>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</si>
  <si>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</si>
  <si>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</si>
  <si>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</si>
  <si>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</si>
  <si>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</si>
  <si>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</si>
  <si>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</si>
  <si>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</si>
  <si>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</si>
  <si>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</si>
  <si>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</si>
  <si>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</si>
  <si>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</si>
  <si>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</si>
  <si>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</si>
  <si>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</si>
  <si>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</si>
  <si>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</si>
  <si>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</si>
  <si>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</si>
  <si>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</si>
  <si>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</si>
  <si>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</si>
  <si>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</si>
  <si>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</si>
  <si>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</si>
  <si>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</si>
  <si>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</si>
  <si>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</si>
  <si>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</si>
  <si>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</si>
  <si>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</si>
  <si>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</si>
  <si>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</si>
  <si>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</si>
  <si>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</si>
  <si>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</si>
  <si>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</si>
  <si>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</si>
  <si>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</si>
  <si>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</si>
  <si>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</si>
  <si>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</si>
  <si>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</si>
  <si>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</si>
  <si>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</si>
  <si>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</si>
  <si>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</si>
  <si>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</si>
  <si>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</si>
  <si>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</si>
  <si>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</si>
  <si>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</si>
  <si>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</si>
  <si>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</si>
  <si>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</si>
  <si>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</si>
  <si>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</si>
  <si>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</si>
  <si>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</si>
  <si>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</si>
  <si>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</si>
  <si>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</si>
  <si>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</si>
  <si>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</si>
  <si>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</si>
  <si>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</si>
  <si>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</si>
  <si>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</si>
  <si>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</si>
  <si>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</si>
  <si>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</si>
  <si>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</si>
  <si>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</si>
  <si>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</si>
  <si>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</si>
  <si>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</si>
  <si>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</si>
  <si>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</si>
  <si>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</si>
  <si>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</si>
  <si>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</si>
  <si>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</si>
  <si>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</si>
  <si>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</si>
  <si>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</si>
  <si>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</si>
  <si>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</si>
  <si>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</si>
  <si>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</si>
  <si>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</si>
  <si>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</si>
  <si>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</si>
  <si>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</si>
  <si>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</si>
  <si>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</si>
  <si>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</si>
  <si>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</si>
  <si>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</si>
  <si>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</si>
  <si>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</si>
  <si>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</si>
  <si>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</si>
  <si>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</si>
  <si>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</si>
  <si>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</si>
  <si>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</si>
  <si>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</si>
  <si>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</si>
  <si>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</si>
  <si>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</si>
  <si>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</si>
  <si>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</si>
  <si>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</si>
  <si>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</si>
  <si>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</si>
  <si>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</si>
  <si>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</si>
  <si>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</si>
  <si>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</si>
  <si>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</si>
  <si>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</si>
  <si>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</si>
  <si>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</si>
  <si>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</si>
  <si>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</si>
  <si>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</si>
  <si>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</si>
  <si>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</si>
  <si>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</si>
  <si>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</si>
  <si>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</si>
  <si>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</si>
  <si>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</si>
  <si>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</si>
  <si>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</si>
  <si>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</si>
  <si>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</si>
  <si>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</si>
  <si>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</si>
  <si>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</si>
  <si>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</si>
  <si>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</si>
  <si>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</si>
  <si>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</si>
  <si>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</si>
  <si>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</si>
  <si>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</si>
  <si>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</si>
  <si>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</si>
  <si>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</si>
  <si>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</si>
  <si>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</si>
  <si>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</si>
  <si>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</si>
  <si>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</si>
  <si>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</si>
  <si>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</si>
  <si>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</si>
  <si>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</si>
  <si>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</si>
  <si>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</si>
  <si>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</si>
  <si>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</si>
  <si>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</si>
  <si>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</si>
  <si>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</si>
  <si>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</si>
  <si>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</si>
  <si>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</si>
  <si>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</si>
  <si>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</si>
  <si>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</si>
  <si>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</si>
  <si>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</si>
  <si>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</si>
  <si>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</si>
  <si>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</si>
  <si>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</si>
  <si>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</si>
  <si>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</si>
  <si>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</si>
  <si>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</si>
  <si>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</si>
  <si>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</si>
  <si>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</si>
  <si>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</si>
  <si>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</si>
  <si>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</si>
  <si>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</si>
  <si>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</si>
  <si>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</si>
  <si>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</si>
  <si>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</si>
  <si>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</si>
  <si>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</si>
  <si>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</si>
  <si>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</si>
  <si>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</si>
  <si>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</si>
  <si>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</si>
  <si>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</si>
  <si>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</si>
  <si>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</si>
  <si>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</si>
  <si>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</si>
  <si>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</si>
  <si>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</si>
  <si>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</si>
  <si>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</si>
  <si>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</si>
  <si>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</si>
  <si>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</si>
  <si>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</si>
  <si>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</si>
  <si>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</si>
  <si>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</si>
  <si>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</si>
  <si>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</si>
  <si>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</si>
  <si>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</si>
  <si>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</si>
  <si>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</si>
  <si>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</si>
  <si>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</si>
  <si>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</si>
  <si>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</si>
  <si>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</si>
  <si>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</si>
  <si>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</si>
  <si>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</si>
  <si>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</si>
  <si>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</si>
  <si>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</si>
  <si>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</si>
  <si>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</si>
  <si>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</si>
  <si>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</si>
  <si>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</si>
  <si>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</si>
  <si>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</si>
  <si>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</si>
  <si>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</si>
  <si>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</si>
  <si>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</si>
  <si>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</si>
  <si>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</si>
  <si>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</si>
  <si>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</si>
  <si>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</si>
  <si>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</si>
  <si>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</si>
  <si>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</si>
  <si>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</si>
  <si>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</si>
  <si>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</si>
  <si>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</si>
  <si>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</si>
  <si>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</si>
  <si>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</si>
  <si>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</si>
  <si>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</si>
  <si>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</si>
  <si>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</si>
  <si>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</si>
  <si>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</si>
  <si>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</si>
  <si>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</si>
  <si>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</si>
  <si>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</si>
  <si>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</si>
  <si>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</si>
  <si>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</si>
  <si>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</si>
  <si>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</si>
  <si>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</si>
  <si>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</si>
  <si>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</si>
  <si>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</si>
  <si>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</si>
  <si>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</si>
  <si>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</si>
  <si>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</si>
  <si>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</si>
  <si>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</si>
  <si>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</si>
  <si>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</si>
  <si>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</si>
  <si>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</si>
  <si>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</si>
  <si>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</si>
  <si>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</si>
  <si>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</si>
  <si>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</si>
  <si>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</si>
  <si>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</si>
  <si>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</si>
  <si>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</si>
  <si>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</si>
  <si>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</si>
  <si>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</si>
  <si>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</si>
  <si>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</si>
  <si>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</si>
  <si>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</si>
  <si>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</si>
  <si>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</si>
  <si>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</si>
  <si>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</si>
  <si>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</si>
  <si>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</si>
  <si>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</si>
  <si>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</si>
  <si>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</si>
  <si>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</si>
  <si>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</si>
  <si>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</si>
  <si>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</si>
  <si>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</si>
  <si>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</si>
  <si>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</si>
  <si>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</si>
  <si>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</si>
  <si>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</si>
  <si>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</si>
  <si>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</si>
  <si>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</si>
  <si>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</si>
  <si>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</si>
  <si>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</si>
  <si>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</si>
  <si>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</si>
  <si>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</si>
  <si>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</si>
  <si>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</si>
  <si>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</si>
  <si>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</si>
  <si>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</si>
  <si>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</si>
  <si>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</si>
  <si>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</si>
  <si>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</si>
  <si>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</si>
  <si>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</si>
  <si>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</si>
  <si>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</si>
  <si>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</si>
  <si>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</si>
  <si>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</si>
  <si>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</si>
  <si>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</si>
  <si>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</si>
  <si>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</si>
  <si>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</si>
  <si>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</si>
  <si>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</si>
  <si>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</si>
  <si>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</si>
  <si>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</si>
  <si>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</si>
  <si>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</si>
  <si>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</si>
  <si>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</si>
  <si>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</si>
  <si>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</si>
  <si>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</si>
  <si>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</si>
  <si>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</si>
  <si>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</si>
  <si>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</si>
  <si>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</si>
  <si>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</si>
  <si>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</si>
  <si>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</si>
  <si>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</si>
  <si>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</si>
  <si>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</si>
  <si>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</si>
  <si>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</si>
  <si>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</si>
  <si>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</si>
  <si>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</si>
  <si>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</si>
  <si>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</si>
  <si>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</si>
  <si>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</si>
  <si>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</si>
  <si>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</si>
  <si>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</si>
  <si>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</si>
  <si>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</si>
  <si>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</si>
  <si>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</si>
  <si>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</si>
  <si>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</si>
  <si>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</si>
  <si>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</si>
  <si>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</si>
  <si>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</si>
  <si>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</si>
  <si>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</si>
  <si>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</si>
  <si>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</si>
  <si>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</si>
  <si>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</si>
  <si>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</si>
  <si>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</si>
  <si>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</si>
  <si>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</si>
  <si>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</si>
  <si>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</si>
  <si>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</si>
  <si>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</si>
  <si>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</si>
  <si>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</si>
  <si>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</si>
  <si>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</si>
  <si>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</si>
  <si>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</si>
  <si>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</si>
  <si>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</si>
  <si>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</si>
  <si>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</si>
  <si>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</si>
  <si>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</si>
  <si>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</si>
  <si>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</si>
  <si>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</si>
  <si>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</si>
  <si>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</si>
  <si>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</si>
  <si>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</si>
  <si>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</si>
  <si>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</si>
  <si>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</si>
  <si>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</si>
  <si>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</si>
  <si>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</si>
  <si>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</si>
  <si>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</si>
  <si>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</si>
  <si>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</si>
  <si>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</si>
  <si>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</si>
  <si>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</si>
  <si>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</si>
  <si>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</si>
  <si>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</si>
  <si>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</si>
  <si>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</si>
  <si>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</si>
  <si>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</si>
  <si>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</si>
  <si>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</si>
  <si>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</si>
  <si>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</si>
  <si>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</si>
  <si>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</si>
  <si>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</si>
  <si>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</si>
  <si>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</si>
  <si>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</si>
  <si>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</si>
  <si>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</si>
  <si>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</si>
  <si>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</si>
  <si>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</si>
  <si>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</si>
  <si>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</si>
  <si>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</si>
  <si>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</si>
  <si>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</si>
  <si>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</si>
  <si>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</si>
  <si>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</si>
  <si>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</si>
  <si>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</si>
  <si>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</si>
  <si>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</si>
  <si>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</si>
  <si>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</si>
  <si>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</si>
  <si>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</si>
  <si>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</si>
  <si>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</si>
  <si>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</si>
  <si>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</si>
  <si>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</si>
  <si>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</si>
  <si>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</si>
  <si>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</si>
  <si>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</si>
  <si>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</si>
  <si>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</si>
  <si>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</si>
  <si>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</si>
  <si>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</si>
  <si>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</si>
  <si>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</si>
  <si>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</si>
  <si>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</si>
  <si>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</si>
  <si>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</si>
  <si>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</si>
  <si>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</si>
  <si>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</si>
  <si>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</si>
  <si>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</si>
  <si>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</si>
  <si>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</si>
  <si>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</si>
  <si>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</si>
  <si>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</si>
  <si>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</si>
  <si>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</si>
  <si>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</si>
  <si>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</si>
  <si>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</si>
  <si>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</si>
  <si>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</si>
  <si>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</si>
  <si>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</si>
  <si>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</si>
  <si>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</si>
  <si>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</si>
  <si>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</si>
  <si>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</si>
  <si>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</si>
  <si>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</si>
  <si>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</si>
  <si>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</si>
  <si>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</si>
  <si>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</si>
  <si>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</si>
  <si>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</si>
  <si>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</si>
  <si>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</si>
  <si>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</si>
  <si>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</si>
  <si>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</si>
  <si>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</si>
  <si>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</si>
  <si>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</si>
  <si>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</si>
  <si>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</si>
  <si>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</si>
  <si>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</si>
  <si>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</si>
  <si>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</si>
  <si>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</si>
  <si>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</si>
  <si>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</si>
  <si>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</si>
  <si>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</si>
  <si>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</si>
  <si>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</si>
  <si>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</si>
  <si>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</si>
  <si>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</si>
  <si>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</si>
  <si>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</si>
  <si>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</si>
  <si>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</si>
  <si>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</si>
  <si>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</si>
  <si>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</si>
  <si>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</si>
  <si>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</si>
  <si>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</si>
  <si>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</si>
  <si>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</si>
  <si>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</si>
  <si>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</si>
  <si>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</si>
  <si>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</si>
  <si>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</si>
  <si>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</si>
  <si>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</si>
  <si>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</si>
  <si>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</si>
  <si>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</si>
  <si>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</si>
  <si>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</si>
  <si>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</si>
  <si>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</si>
  <si>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</si>
  <si>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</si>
  <si>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</si>
  <si>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</si>
  <si>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</si>
  <si>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</si>
  <si>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</si>
  <si>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</si>
  <si>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</si>
  <si>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</si>
  <si>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</si>
  <si>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</si>
  <si>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</si>
  <si>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</si>
  <si>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</si>
  <si>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</si>
  <si>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</si>
  <si>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</si>
  <si>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</si>
  <si>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</si>
  <si>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</si>
  <si>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</si>
  <si>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</si>
  <si>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</si>
  <si>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</si>
  <si>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</si>
  <si>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</si>
  <si>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</si>
  <si>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</si>
  <si>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</si>
  <si>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</si>
  <si>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</si>
  <si>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</si>
  <si>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</si>
  <si>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</si>
  <si>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</si>
  <si>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</si>
  <si>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</si>
  <si>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</si>
  <si>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</si>
  <si>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</si>
  <si>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</si>
  <si>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</si>
  <si>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</si>
  <si>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</si>
  <si>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</si>
  <si>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</si>
  <si>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</si>
  <si>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</si>
  <si>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</si>
  <si>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</si>
  <si>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</si>
  <si>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</si>
  <si>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</si>
  <si>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</si>
  <si>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</si>
  <si>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</si>
  <si>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</si>
  <si>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</si>
  <si>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</si>
  <si>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</si>
  <si>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</si>
  <si>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</si>
  <si>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</si>
  <si>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</si>
  <si>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</si>
  <si>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</si>
  <si>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</si>
  <si>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</si>
  <si>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</si>
  <si>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</si>
  <si>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</si>
  <si>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</si>
  <si>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</si>
  <si>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</si>
  <si>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</si>
  <si>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</si>
  <si>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</si>
  <si>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</si>
  <si>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</si>
  <si>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</si>
  <si>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</si>
  <si>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</si>
  <si>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</si>
  <si>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</si>
  <si>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</si>
  <si>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</si>
  <si>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</si>
  <si>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</si>
  <si>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</si>
  <si>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</si>
  <si>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</si>
  <si>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</si>
  <si>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</si>
  <si>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</si>
  <si>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</si>
  <si>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</si>
  <si>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</si>
  <si>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</si>
  <si>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</si>
  <si>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</si>
  <si>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</si>
  <si>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</si>
  <si>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</si>
  <si>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</si>
  <si>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</si>
  <si>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</si>
  <si>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</si>
  <si>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</si>
  <si>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</si>
  <si>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</si>
  <si>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</si>
  <si>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</si>
  <si>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</si>
  <si>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</si>
  <si>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</si>
  <si>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</si>
  <si>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</si>
  <si>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</si>
  <si>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</si>
  <si>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</si>
  <si>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</si>
  <si>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</si>
  <si>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</si>
  <si>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</si>
  <si>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</si>
  <si>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</si>
  <si>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</si>
  <si>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</si>
  <si>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</si>
  <si>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</si>
  <si>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</si>
  <si>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</si>
  <si>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</si>
  <si>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</si>
  <si>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</si>
  <si>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</si>
  <si>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</si>
  <si>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</si>
  <si>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</si>
  <si>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</si>
  <si>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</si>
  <si>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</si>
  <si>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</si>
  <si>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</si>
  <si>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</si>
  <si>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</si>
  <si>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</si>
  <si>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</si>
  <si>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</si>
  <si>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</si>
  <si>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</si>
  <si>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</si>
  <si>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</si>
  <si>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</si>
  <si>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</si>
  <si>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</si>
  <si>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</si>
  <si>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</si>
  <si>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</si>
  <si>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</si>
  <si>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</si>
  <si>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</si>
  <si>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</si>
  <si>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</si>
  <si>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</si>
  <si>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</si>
  <si>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</si>
  <si>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</si>
  <si>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</si>
  <si>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</si>
  <si>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</si>
  <si>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</si>
  <si>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</si>
  <si>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</si>
  <si>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</si>
  <si>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</si>
  <si>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</si>
  <si>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</si>
  <si>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</si>
  <si>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</si>
  <si>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</si>
  <si>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</si>
  <si>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</si>
  <si>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</si>
  <si>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</si>
  <si>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</si>
  <si>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</si>
  <si>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</si>
  <si>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</si>
  <si>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</si>
  <si>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</si>
  <si>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</si>
  <si>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</si>
  <si>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</si>
  <si>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</si>
  <si>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</si>
  <si>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</si>
  <si>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</si>
  <si>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</si>
  <si>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</si>
  <si>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</si>
  <si>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</si>
  <si>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</si>
  <si>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</si>
  <si>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</si>
  <si>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</si>
  <si>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</si>
  <si>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</si>
  <si>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</si>
  <si>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</si>
  <si>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</si>
  <si>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</si>
  <si>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</si>
  <si>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</si>
  <si>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</si>
  <si>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</si>
  <si>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</si>
  <si>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</si>
  <si>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</si>
  <si>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</si>
  <si>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</si>
  <si>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</si>
  <si>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</si>
  <si>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</si>
  <si>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</si>
  <si>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</si>
  <si>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</si>
  <si>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</si>
  <si>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</si>
  <si>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</si>
  <si>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</si>
  <si>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</si>
  <si>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</si>
  <si>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</si>
  <si>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</si>
  <si>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</si>
  <si>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</si>
  <si>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</si>
  <si>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</si>
  <si>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</si>
  <si>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</si>
  <si>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</si>
  <si>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</si>
  <si>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</si>
  <si>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</si>
  <si>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</si>
  <si>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</si>
  <si>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</si>
  <si>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</si>
  <si>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</si>
  <si>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</si>
  <si>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</si>
  <si>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</si>
  <si>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</si>
  <si>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</si>
  <si>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</si>
  <si>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</si>
  <si>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</si>
  <si>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</si>
  <si>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</si>
  <si>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</si>
  <si>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</si>
  <si>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</si>
  <si>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</si>
  <si>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</si>
  <si>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</si>
  <si>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</si>
  <si>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</si>
  <si>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</si>
  <si>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</si>
  <si>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</si>
  <si>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</si>
  <si>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</si>
  <si>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</si>
  <si>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</si>
  <si>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</si>
  <si>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</si>
  <si>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</si>
  <si>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</si>
  <si>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</si>
  <si>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</si>
  <si>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</si>
  <si>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</si>
  <si>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</si>
  <si>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</si>
  <si>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</si>
  <si>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</si>
  <si>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</si>
  <si>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</si>
  <si>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</si>
  <si>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</si>
  <si>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</si>
  <si>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</si>
  <si>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</si>
  <si>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</si>
  <si>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</si>
  <si>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</si>
  <si>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</si>
  <si>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</si>
  <si>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</si>
  <si>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</si>
  <si>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</si>
  <si>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</si>
  <si>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</si>
  <si>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</si>
  <si>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</si>
  <si>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</si>
  <si>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</si>
  <si>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</si>
  <si>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</si>
  <si>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</si>
  <si>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</si>
  <si>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</si>
  <si>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</si>
  <si>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</si>
  <si>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</si>
  <si>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</si>
  <si>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</si>
  <si>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</si>
  <si>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</si>
  <si>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</si>
  <si>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</si>
  <si>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</si>
  <si>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</si>
  <si>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</si>
  <si>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</si>
  <si>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</si>
  <si>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</si>
  <si>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</si>
  <si>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</si>
  <si>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</si>
  <si>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</si>
  <si>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</si>
  <si>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</si>
  <si>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</si>
  <si>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</si>
  <si>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</si>
  <si>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</si>
  <si>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</si>
  <si>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</si>
  <si>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</si>
  <si>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</si>
  <si>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</si>
  <si>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</si>
  <si>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</si>
  <si>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</si>
  <si>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</si>
  <si>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</si>
  <si>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</si>
  <si>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</si>
  <si>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</si>
  <si>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</si>
  <si>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</si>
  <si>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</si>
  <si>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</si>
  <si>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</si>
  <si>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</si>
  <si>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</si>
  <si>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</si>
  <si>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</si>
  <si>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</si>
  <si>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</si>
  <si>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</si>
  <si>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</si>
  <si>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</si>
  <si>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</si>
  <si>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</si>
  <si>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</si>
  <si>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</si>
  <si>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</si>
  <si>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</si>
  <si>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</si>
  <si>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</si>
  <si>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</si>
  <si>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</si>
  <si>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</si>
  <si>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</si>
  <si>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</si>
  <si>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</si>
  <si>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</si>
  <si>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</si>
  <si>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</si>
  <si>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</si>
  <si>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</si>
  <si>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</si>
  <si>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</si>
  <si>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</si>
  <si>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</si>
  <si>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</si>
  <si>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</si>
  <si>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</si>
  <si>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</si>
  <si>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</si>
  <si>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</si>
  <si>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</si>
  <si>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</si>
  <si>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</si>
  <si>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</si>
  <si>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</si>
  <si>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</si>
  <si>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</si>
  <si>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</si>
  <si>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</si>
  <si>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</si>
  <si>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</si>
  <si>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</si>
  <si>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</si>
  <si>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</si>
  <si>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</si>
  <si>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</si>
  <si>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</si>
  <si>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</si>
  <si>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</si>
  <si>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</si>
  <si>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</si>
  <si>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</si>
  <si>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</si>
  <si>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</si>
  <si>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</si>
  <si>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</si>
  <si>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</si>
  <si>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</si>
  <si>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</si>
  <si>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</si>
  <si>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</si>
  <si>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</si>
  <si>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</si>
  <si>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</si>
  <si>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</si>
  <si>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</si>
  <si>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</si>
  <si>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</si>
  <si>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</si>
  <si>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</si>
  <si>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</si>
  <si>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</si>
  <si>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</si>
  <si>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</si>
  <si>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</si>
  <si>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</si>
  <si>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</si>
  <si>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</si>
  <si>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</si>
  <si>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</si>
  <si>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</si>
  <si>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</si>
  <si>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</si>
  <si>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</si>
  <si>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</si>
  <si>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</si>
  <si>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</si>
  <si>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</si>
  <si>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</si>
  <si>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</si>
  <si>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</si>
  <si>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</si>
  <si>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</si>
  <si>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</si>
  <si>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</si>
  <si>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</si>
  <si>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</si>
  <si>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</si>
  <si>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</si>
  <si>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</si>
  <si>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</si>
  <si>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</si>
  <si>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</si>
  <si>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</si>
  <si>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</si>
  <si>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</si>
  <si>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</si>
  <si>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</si>
  <si>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</si>
  <si>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</si>
  <si>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</si>
  <si>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</si>
  <si>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</si>
  <si>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</si>
  <si>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</si>
  <si>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</si>
  <si>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</si>
  <si>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</si>
  <si>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</si>
  <si>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</si>
  <si>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</si>
  <si>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</si>
  <si>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</si>
  <si>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</si>
  <si>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</si>
  <si>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</si>
  <si>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</si>
  <si>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</si>
  <si>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</si>
  <si>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</si>
  <si>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</si>
  <si>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</si>
  <si>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</si>
  <si>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</si>
  <si>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</si>
  <si>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</si>
  <si>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</si>
  <si>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</si>
  <si>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</si>
  <si>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</si>
  <si>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</si>
  <si>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</si>
  <si>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</si>
  <si>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</si>
  <si>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</si>
  <si>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</si>
  <si>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</si>
  <si>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</si>
  <si>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</si>
  <si>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</si>
  <si>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</si>
  <si>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</si>
  <si>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</si>
  <si>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</si>
  <si>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</si>
  <si>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</si>
  <si>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</si>
  <si>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</si>
  <si>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</si>
  <si>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</si>
  <si>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</si>
  <si>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</si>
  <si>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</si>
  <si>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</si>
  <si>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</si>
  <si>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</si>
  <si>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</si>
  <si>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</si>
  <si>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</si>
  <si>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</si>
  <si>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</si>
  <si>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</si>
  <si>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</si>
  <si>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</si>
  <si>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</si>
  <si>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</si>
  <si>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</si>
  <si>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</si>
  <si>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</si>
  <si>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</si>
  <si>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</si>
  <si>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</si>
  <si>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</si>
  <si>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</si>
  <si>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</si>
  <si>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</si>
  <si>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</si>
  <si>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</si>
  <si>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</si>
  <si>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</si>
  <si>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</si>
  <si>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</si>
  <si>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</si>
  <si>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</si>
  <si>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</si>
  <si>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</si>
  <si>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</si>
  <si>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</si>
  <si>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</si>
  <si>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</si>
  <si>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</si>
  <si>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</si>
  <si>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</si>
  <si>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</si>
  <si>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</si>
  <si>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</si>
  <si>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</si>
  <si>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</si>
  <si>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</si>
  <si>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</si>
  <si>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</si>
  <si>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</si>
  <si>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</si>
  <si>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</si>
  <si>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</si>
  <si>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</si>
  <si>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</si>
  <si>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</si>
  <si>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</si>
  <si>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</si>
  <si>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</si>
  <si>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</si>
  <si>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</si>
  <si>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</si>
  <si>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</si>
  <si>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</si>
  <si>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</si>
  <si>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</si>
  <si>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</si>
  <si>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</si>
  <si>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</si>
  <si>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</si>
  <si>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</si>
  <si>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</si>
  <si>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</si>
  <si>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</si>
  <si>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</si>
  <si>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</si>
  <si>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</si>
  <si>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</si>
  <si>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</si>
  <si>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</si>
  <si>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</si>
  <si>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</si>
  <si>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</si>
  <si>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</si>
  <si>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</si>
  <si>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</si>
  <si>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</si>
  <si>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</si>
  <si>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</si>
  <si>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</si>
  <si>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</si>
  <si>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</si>
  <si>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</si>
  <si>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</si>
  <si>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</si>
  <si>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</si>
  <si>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</si>
  <si>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</si>
  <si>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</si>
  <si>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</si>
  <si>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</si>
  <si>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</si>
  <si>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</si>
  <si>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</si>
  <si>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</si>
  <si>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</si>
  <si>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</si>
  <si>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</si>
  <si>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</si>
  <si>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</si>
  <si>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</si>
  <si>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</si>
  <si>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</si>
  <si>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</si>
  <si>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</si>
  <si>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</si>
  <si>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</si>
  <si>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</si>
  <si>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</si>
  <si>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</si>
  <si>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</si>
  <si>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</si>
  <si>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</si>
  <si>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</si>
  <si>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</si>
  <si>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</si>
  <si>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</si>
  <si>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</si>
  <si>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</si>
  <si>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</si>
  <si>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</si>
  <si>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</si>
  <si>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</si>
  <si>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</si>
  <si>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</si>
  <si>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</si>
  <si>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</si>
  <si>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</si>
  <si>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</si>
  <si>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</si>
  <si>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</si>
  <si>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</si>
  <si>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</si>
  <si>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</si>
  <si>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</si>
  <si>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</si>
  <si>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</si>
  <si>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</si>
  <si>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</si>
  <si>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</si>
  <si>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</si>
  <si>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</si>
  <si>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</si>
  <si>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</si>
  <si>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</si>
  <si>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</si>
  <si>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</si>
  <si>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</si>
  <si>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</si>
  <si>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</si>
  <si>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</si>
  <si>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</si>
  <si>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</si>
  <si>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</si>
  <si>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</si>
  <si>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</si>
  <si>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</si>
  <si>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</si>
  <si>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</si>
  <si>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</si>
  <si>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</si>
  <si>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</si>
  <si>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</si>
  <si>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</si>
  <si>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</si>
  <si>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</si>
  <si>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</si>
  <si>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</si>
  <si>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</si>
  <si>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</si>
  <si>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</si>
  <si>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</si>
  <si>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</si>
  <si>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</si>
  <si>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</si>
  <si>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</si>
  <si>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</si>
  <si>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</si>
  <si>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</si>
  <si>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</si>
  <si>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</si>
  <si>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</si>
  <si>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</si>
  <si>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</si>
  <si>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</si>
  <si>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</si>
  <si>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</si>
  <si>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</si>
  <si>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</si>
  <si>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</si>
  <si>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</si>
  <si>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</si>
  <si>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</si>
  <si>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</si>
  <si>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</si>
  <si>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</si>
  <si>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</si>
  <si>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</si>
  <si>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</si>
  <si>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</si>
  <si>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</si>
  <si>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</si>
  <si>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</si>
  <si>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</si>
  <si>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</si>
  <si>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</si>
  <si>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</si>
  <si>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</si>
  <si>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</si>
  <si>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</si>
  <si>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</si>
  <si>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</si>
  <si>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</si>
  <si>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</si>
  <si>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</si>
  <si>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</si>
  <si>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</si>
  <si>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</si>
  <si>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</si>
  <si>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</si>
  <si>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</si>
  <si>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</si>
  <si>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</si>
  <si>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</si>
  <si>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</si>
  <si>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</si>
  <si>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</si>
  <si>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</si>
  <si>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</si>
  <si>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</si>
  <si>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</si>
  <si>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</si>
  <si>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</si>
  <si>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</si>
  <si>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</si>
  <si>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</si>
  <si>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</si>
  <si>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</si>
  <si>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</si>
  <si>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</si>
  <si>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</si>
  <si>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</si>
  <si>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</si>
  <si>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</si>
  <si>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</si>
  <si>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</si>
  <si>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</si>
  <si>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</si>
  <si>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</si>
  <si>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</si>
  <si>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</si>
  <si>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</si>
  <si>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</si>
  <si>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</si>
  <si>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</si>
  <si>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</si>
  <si>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</si>
  <si>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</si>
  <si>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</si>
  <si>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</si>
  <si>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</si>
  <si>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</si>
  <si>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</si>
  <si>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</si>
  <si>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</si>
  <si>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</si>
  <si>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</si>
  <si>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</si>
  <si>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</si>
  <si>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</si>
  <si>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</si>
  <si>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</si>
  <si>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</si>
  <si>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</si>
  <si>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</si>
  <si>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</si>
  <si>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</si>
  <si>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</si>
  <si>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</si>
  <si>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</si>
  <si>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</si>
  <si>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</si>
  <si>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</si>
  <si>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</si>
  <si>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</si>
  <si>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</si>
  <si>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</si>
  <si>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</si>
  <si>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</si>
  <si>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</si>
  <si>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</si>
  <si>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</si>
  <si>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</si>
  <si>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</si>
  <si>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</si>
  <si>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</si>
  <si>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</si>
  <si>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</si>
  <si>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</si>
  <si>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</si>
  <si>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</si>
  <si>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</si>
  <si>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</si>
  <si>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</si>
  <si>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</si>
  <si>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</si>
  <si>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</si>
  <si>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</si>
  <si>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</si>
  <si>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</si>
  <si>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</si>
  <si>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</si>
  <si>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</si>
  <si>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</si>
  <si>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</si>
  <si>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</si>
  <si>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</si>
  <si>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</si>
  <si>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</si>
  <si>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</si>
  <si>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</si>
  <si>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</si>
  <si>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</si>
  <si>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</si>
  <si>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</si>
  <si>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</si>
  <si>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</si>
  <si>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</si>
  <si>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</si>
  <si>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</si>
  <si>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</si>
  <si>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</si>
  <si>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</si>
  <si>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</si>
  <si>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</si>
  <si>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</si>
  <si>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</si>
  <si>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</si>
  <si>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</si>
  <si>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</si>
  <si>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</si>
  <si>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</si>
  <si>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</si>
  <si>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</si>
  <si>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</si>
  <si>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</si>
  <si>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</si>
  <si>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</si>
  <si>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</si>
  <si>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</si>
  <si>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</si>
  <si>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</si>
  <si>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</si>
  <si>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</si>
  <si>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</si>
  <si>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</si>
  <si>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</si>
  <si>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</si>
  <si>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</si>
  <si>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</si>
  <si>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</si>
  <si>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</si>
  <si>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</si>
  <si>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</si>
  <si>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</si>
  <si>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</si>
  <si>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</si>
  <si>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</si>
  <si>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</si>
  <si>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</si>
  <si>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</si>
  <si>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</si>
  <si>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</si>
  <si>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</si>
  <si>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</si>
  <si>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</si>
  <si>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</si>
  <si>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</si>
  <si>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</si>
  <si>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</si>
  <si>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</si>
  <si>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</si>
  <si>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</si>
  <si>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</si>
  <si>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</si>
  <si>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</si>
  <si>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</si>
  <si>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</si>
  <si>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</si>
  <si>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</si>
  <si>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</si>
  <si>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</si>
  <si>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</si>
  <si>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</si>
  <si>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</si>
  <si>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</si>
  <si>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</si>
  <si>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</si>
  <si>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</si>
  <si>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</si>
  <si>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</si>
  <si>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</si>
  <si>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</si>
  <si>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</si>
  <si>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</si>
  <si>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</si>
  <si>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</si>
  <si>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</si>
  <si>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</si>
  <si>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</si>
  <si>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</si>
  <si>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</si>
  <si>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</si>
  <si>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</si>
  <si>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</si>
  <si>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</si>
  <si>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</si>
  <si>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</si>
  <si>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</si>
  <si>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</si>
  <si>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</si>
  <si>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</si>
  <si>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</si>
  <si>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</si>
  <si>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</si>
  <si>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</si>
  <si>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</si>
  <si>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</si>
  <si>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</si>
  <si>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</si>
  <si>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</si>
  <si>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</si>
  <si>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</si>
  <si>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</si>
  <si>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</si>
  <si>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</si>
  <si>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</si>
  <si>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</si>
  <si>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</si>
  <si>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</si>
  <si>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</si>
  <si>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</si>
  <si>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</si>
  <si>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</si>
  <si>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</si>
  <si>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</si>
  <si>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</si>
  <si>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</si>
  <si>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</si>
  <si>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</si>
  <si>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</si>
  <si>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</si>
  <si>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</si>
  <si>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</si>
  <si>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</si>
  <si>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</si>
  <si>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</si>
  <si>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</si>
  <si>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</si>
  <si>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</si>
  <si>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</si>
  <si>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</si>
  <si>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</si>
  <si>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</si>
  <si>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</si>
  <si>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</si>
  <si>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</si>
  <si>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</si>
  <si>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</si>
  <si>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</si>
  <si>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</si>
  <si>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</si>
  <si>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</si>
  <si>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</si>
  <si>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</si>
  <si>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</si>
  <si>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</si>
  <si>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</si>
  <si>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</si>
  <si>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</si>
  <si>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</si>
  <si>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</si>
  <si>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</si>
  <si>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</si>
  <si>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</si>
  <si>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</si>
  <si>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</si>
  <si>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</si>
  <si>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</si>
  <si>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</si>
  <si>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</si>
  <si>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</si>
  <si>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</si>
  <si>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</si>
  <si>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</si>
  <si>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</si>
  <si>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</si>
  <si>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</si>
  <si>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</si>
  <si>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</si>
  <si>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</si>
  <si>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</si>
  <si>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</si>
  <si>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</si>
  <si>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</si>
  <si>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</si>
  <si>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</si>
  <si>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</si>
  <si>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</si>
  <si>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</si>
  <si>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</si>
  <si>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</si>
  <si>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</si>
  <si>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</si>
  <si>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</si>
  <si>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</si>
  <si>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</si>
  <si>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</si>
  <si>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</si>
  <si>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</si>
  <si>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</si>
  <si>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</si>
  <si>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</si>
  <si>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</si>
  <si>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</si>
  <si>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</si>
  <si>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</si>
  <si>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</si>
  <si>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</si>
  <si>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</si>
  <si>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</si>
  <si>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</si>
  <si>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</si>
  <si>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</si>
  <si>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</si>
  <si>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</si>
  <si>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</si>
  <si>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</si>
  <si>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</si>
  <si>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</si>
  <si>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</si>
  <si>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</si>
  <si>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</si>
  <si>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</si>
  <si>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</si>
  <si>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</si>
  <si>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</si>
  <si>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</si>
  <si>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</si>
  <si>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</si>
  <si>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</si>
  <si>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</si>
  <si>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</si>
  <si>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</si>
  <si>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</si>
  <si>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</si>
  <si>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</si>
  <si>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</si>
  <si>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</si>
  <si>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</si>
  <si>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</si>
  <si>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</si>
  <si>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</si>
  <si>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</si>
  <si>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</si>
  <si>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</si>
  <si>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</si>
  <si>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</si>
  <si>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</si>
  <si>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</si>
  <si>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</si>
  <si>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</si>
  <si>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</si>
  <si>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</si>
  <si>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</si>
  <si>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</si>
  <si>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</si>
  <si>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</si>
  <si>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</si>
  <si>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</si>
  <si>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</si>
  <si>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</si>
  <si>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</si>
  <si>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</si>
  <si>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</si>
  <si>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</si>
  <si>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</si>
  <si>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</si>
  <si>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</si>
  <si>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</si>
  <si>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</si>
  <si>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</si>
  <si>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</si>
  <si>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</si>
  <si>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</si>
  <si>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</si>
  <si>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</si>
  <si>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</si>
  <si>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</si>
  <si>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</si>
  <si>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</si>
  <si>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</si>
  <si>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</si>
  <si>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</si>
  <si>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</si>
  <si>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</si>
  <si>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</si>
  <si>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</si>
  <si>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</si>
  <si>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</si>
  <si>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</si>
  <si>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</si>
  <si>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</si>
  <si>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</si>
  <si>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</si>
  <si>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</si>
  <si>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</si>
  <si>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</si>
  <si>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</si>
  <si>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</si>
  <si>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</si>
  <si>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</si>
  <si>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</si>
  <si>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</si>
  <si>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</si>
  <si>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</si>
  <si>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</si>
  <si>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</si>
  <si>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</si>
  <si>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</si>
  <si>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</si>
  <si>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</si>
  <si>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</si>
  <si>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</si>
  <si>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</si>
  <si>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</si>
  <si>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</si>
  <si>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</si>
  <si>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</si>
  <si>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</si>
  <si>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</si>
  <si>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</si>
  <si>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</si>
  <si>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</si>
  <si>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</si>
  <si>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</si>
  <si>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</si>
  <si>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</si>
  <si>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</si>
  <si>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</si>
  <si>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</si>
  <si>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</si>
  <si>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</si>
  <si>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</si>
  <si>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</si>
  <si>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</si>
  <si>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</si>
  <si>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</si>
  <si>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</si>
  <si>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</si>
  <si>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</si>
  <si>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</si>
  <si>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</si>
  <si>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</si>
  <si>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</si>
  <si>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</si>
  <si>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</si>
  <si>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</si>
  <si>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</si>
  <si>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</si>
  <si>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</si>
  <si>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</si>
  <si>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</si>
  <si>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</si>
  <si>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</si>
  <si>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</si>
  <si>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</si>
  <si>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</si>
  <si>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</si>
  <si>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</si>
  <si>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</si>
  <si>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</si>
  <si>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</si>
  <si>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</si>
  <si>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</si>
  <si>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</si>
  <si>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</si>
  <si>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</si>
  <si>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</si>
  <si>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</si>
  <si>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</si>
  <si>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</si>
  <si>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</si>
  <si>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</si>
  <si>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</si>
  <si>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</si>
  <si>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</si>
  <si>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</si>
  <si>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</si>
  <si>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</si>
  <si>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</si>
  <si>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</si>
  <si>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</si>
  <si>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</si>
  <si>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</si>
  <si>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</si>
  <si>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</si>
  <si>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</si>
  <si>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</si>
  <si>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</si>
  <si>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</si>
  <si>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</si>
  <si>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</si>
  <si>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</si>
  <si>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</si>
  <si>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</si>
  <si>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</si>
  <si>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</si>
  <si>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</si>
  <si>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</si>
  <si>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</si>
  <si>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</si>
  <si>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</si>
  <si>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</si>
  <si>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</si>
  <si>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</si>
  <si>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</si>
  <si>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</si>
  <si>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</si>
  <si>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</si>
  <si>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</si>
  <si>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</si>
  <si>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</si>
  <si>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</si>
  <si>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</si>
  <si>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</si>
  <si>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</si>
  <si>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</si>
  <si>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</si>
  <si>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</si>
  <si>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</si>
  <si>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</si>
  <si>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</si>
  <si>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</si>
  <si>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</si>
  <si>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</si>
  <si>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</si>
  <si>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</si>
  <si>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</si>
  <si>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</si>
  <si>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</si>
  <si>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</si>
  <si>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</si>
  <si>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</si>
  <si>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</si>
  <si>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</si>
  <si>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</si>
  <si>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</si>
  <si>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</si>
  <si>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</si>
  <si>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</si>
  <si>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</si>
  <si>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</si>
  <si>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</si>
  <si>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</si>
  <si>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</si>
  <si>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</si>
  <si>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</si>
  <si>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</si>
  <si>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</si>
  <si>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</si>
  <si>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</si>
  <si>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</si>
  <si>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</si>
  <si>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</si>
  <si>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</si>
  <si>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</si>
  <si>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</si>
  <si>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</si>
  <si>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</si>
  <si>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</si>
  <si>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</si>
  <si>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</si>
  <si>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</si>
  <si>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</si>
  <si>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</si>
  <si>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</si>
  <si>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</si>
  <si>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</si>
  <si>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</si>
  <si>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</si>
  <si>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</si>
  <si>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</si>
  <si>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</si>
  <si>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</si>
  <si>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</si>
  <si>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</si>
  <si>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</si>
  <si>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</si>
  <si>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</si>
  <si>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</si>
  <si>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</si>
  <si>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</si>
  <si>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</si>
  <si>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</si>
  <si>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</si>
  <si>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</si>
  <si>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</si>
  <si>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</si>
  <si>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</si>
  <si>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</si>
  <si>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</si>
  <si>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</si>
  <si>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</si>
  <si>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</si>
  <si>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</si>
  <si>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</si>
  <si>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</si>
  <si>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</si>
  <si>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</si>
  <si>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</si>
  <si>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</si>
  <si>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</si>
  <si>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</si>
  <si>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</si>
  <si>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</si>
  <si>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</si>
  <si>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</si>
  <si>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</si>
  <si>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</si>
  <si>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</si>
  <si>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</si>
  <si>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</si>
  <si>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</si>
  <si>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</si>
  <si>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</si>
  <si>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</si>
  <si>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</si>
  <si>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</si>
  <si>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</si>
  <si>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</si>
  <si>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</si>
  <si>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</si>
  <si>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</si>
  <si>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</si>
  <si>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</si>
  <si>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</si>
  <si>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</si>
  <si>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</si>
  <si>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</si>
  <si>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</si>
  <si>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</si>
  <si>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</si>
  <si>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</si>
  <si>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</si>
  <si>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</si>
  <si>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</si>
  <si>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</si>
  <si>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</si>
  <si>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</si>
  <si>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</si>
  <si>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</si>
  <si>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</si>
  <si>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</si>
  <si>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</si>
  <si>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</si>
  <si>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</si>
  <si>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</si>
  <si>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</si>
  <si>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</si>
  <si>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</si>
  <si>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</si>
  <si>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</si>
  <si>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</si>
  <si>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</si>
  <si>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</si>
  <si>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</si>
  <si>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</si>
  <si>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</si>
  <si>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</si>
  <si>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</si>
  <si>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</si>
  <si>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</si>
  <si>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</si>
  <si>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</si>
  <si>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</si>
  <si>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</si>
  <si>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</si>
  <si>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</si>
  <si>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</si>
  <si>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</si>
  <si>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</si>
  <si>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</si>
  <si>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</si>
  <si>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</si>
  <si>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</si>
  <si>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</si>
  <si>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</si>
  <si>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</si>
  <si>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</si>
  <si>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</si>
  <si>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</si>
  <si>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</si>
  <si>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</si>
  <si>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</si>
  <si>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</si>
  <si>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</si>
  <si>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</si>
  <si>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</si>
  <si>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</si>
  <si>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</si>
  <si>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</si>
  <si>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</si>
  <si>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</si>
  <si>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</si>
  <si>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</si>
  <si>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</si>
  <si>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</si>
  <si>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</si>
  <si>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</si>
  <si>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</si>
  <si>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</si>
  <si>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</si>
  <si>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</si>
  <si>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</si>
  <si>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</si>
  <si>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</si>
  <si>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</si>
  <si>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</si>
  <si>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</si>
  <si>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</si>
  <si>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</si>
  <si>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</si>
  <si>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</si>
  <si>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</si>
  <si>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</si>
  <si>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</si>
  <si>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</si>
  <si>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</si>
  <si>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</si>
  <si>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</si>
  <si>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</si>
  <si>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</si>
  <si>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</si>
  <si>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</si>
  <si>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</si>
  <si>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</si>
  <si>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</si>
  <si>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</si>
  <si>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</si>
  <si>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</si>
  <si>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</si>
  <si>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</si>
  <si>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</si>
  <si>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</si>
  <si>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</si>
  <si>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</si>
  <si>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</si>
  <si>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</si>
  <si>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</si>
  <si>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</si>
  <si>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</si>
  <si>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</si>
  <si>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</si>
  <si>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</si>
  <si>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</si>
  <si>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</si>
  <si>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</si>
  <si>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</si>
  <si>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</si>
  <si>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</si>
  <si>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</si>
  <si>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</si>
  <si>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</si>
  <si>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</si>
  <si>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</si>
  <si>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</si>
  <si>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</si>
  <si>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</si>
  <si>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</si>
  <si>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</si>
  <si>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</si>
  <si>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</si>
  <si>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</si>
  <si>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</si>
  <si>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</si>
  <si>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</si>
  <si>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</si>
  <si>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</si>
  <si>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</si>
  <si>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</si>
  <si>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</si>
  <si>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</si>
  <si>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</si>
  <si>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</si>
  <si>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</si>
  <si>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</si>
  <si>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</si>
  <si>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</si>
  <si>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</si>
  <si>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</si>
  <si>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</si>
  <si>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</si>
  <si>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</si>
  <si>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</si>
  <si>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</si>
  <si>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</si>
  <si>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</si>
  <si>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</si>
  <si>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</si>
  <si>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</si>
  <si>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</si>
  <si>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</si>
  <si>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</si>
  <si>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</si>
  <si>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</si>
  <si>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</si>
  <si>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</si>
  <si>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</si>
  <si>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</si>
  <si>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</si>
  <si>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</si>
  <si>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</si>
  <si>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</si>
  <si>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</si>
  <si>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</si>
  <si>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</si>
  <si>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</si>
  <si>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</si>
  <si>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</si>
  <si>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</si>
  <si>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</si>
  <si>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</si>
  <si>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</si>
  <si>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</si>
  <si>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</si>
  <si>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</si>
  <si>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</si>
  <si>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</si>
  <si>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</si>
  <si>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</si>
  <si>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</si>
  <si>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</si>
  <si>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</si>
  <si>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</si>
  <si>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</si>
  <si>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</si>
  <si>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</si>
  <si>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</si>
  <si>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</si>
  <si>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</si>
  <si>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</si>
  <si>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</si>
  <si>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</si>
  <si>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</si>
  <si>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</si>
  <si>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</si>
  <si>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</si>
  <si>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</si>
  <si>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</si>
  <si>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</si>
  <si>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</si>
  <si>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</si>
  <si>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</si>
  <si>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</si>
  <si>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</si>
  <si>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</si>
  <si>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</si>
  <si>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</si>
  <si>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</si>
  <si>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</si>
  <si>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</si>
  <si>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</si>
  <si>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</si>
  <si>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</si>
  <si>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</si>
  <si>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</si>
  <si>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</si>
  <si>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</si>
  <si>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</si>
  <si>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</si>
  <si>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</si>
  <si>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</si>
  <si>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</si>
  <si>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</si>
  <si>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</si>
  <si>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</si>
  <si>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</si>
  <si>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</si>
  <si>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</si>
  <si>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</si>
  <si>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</si>
  <si>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</si>
  <si>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</si>
  <si>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</si>
  <si>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</si>
  <si>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</si>
  <si>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</si>
  <si>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</si>
  <si>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</si>
  <si>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</si>
  <si>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</si>
  <si>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</si>
  <si>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</si>
  <si>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</si>
  <si>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</si>
  <si>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</si>
  <si>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</si>
  <si>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</si>
  <si>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</si>
  <si>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</si>
  <si>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</si>
  <si>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</si>
  <si>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</si>
  <si>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</si>
  <si>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</si>
  <si>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</si>
  <si>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</si>
  <si>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</si>
  <si>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</si>
  <si>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</si>
  <si>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</si>
  <si>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</si>
  <si>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</si>
  <si>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</si>
  <si>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</si>
  <si>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</si>
  <si>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</si>
  <si>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</si>
  <si>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</si>
  <si>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</si>
  <si>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</si>
  <si>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</si>
  <si>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</si>
  <si>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</si>
  <si>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</si>
  <si>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</si>
  <si>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</si>
  <si>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</si>
  <si>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</si>
  <si>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</si>
  <si>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</si>
  <si>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</si>
  <si>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</si>
  <si>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</si>
  <si>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</si>
  <si>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</si>
  <si>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</si>
  <si>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</si>
  <si>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</si>
  <si>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</si>
  <si>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</si>
  <si>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</si>
  <si>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</si>
  <si>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</si>
  <si>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</si>
  <si>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</si>
  <si>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</si>
  <si>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</si>
  <si>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</si>
  <si>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</si>
  <si>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</si>
  <si>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</si>
  <si>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</si>
  <si>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</si>
  <si>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</si>
  <si>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</si>
  <si>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</si>
  <si>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</si>
  <si>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</si>
  <si>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</si>
  <si>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</si>
  <si>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</si>
  <si>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</si>
  <si>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</si>
  <si>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</si>
  <si>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</si>
  <si>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</si>
  <si>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</si>
  <si>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</si>
  <si>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</si>
  <si>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</si>
  <si>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</si>
  <si>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</si>
  <si>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</si>
  <si>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</si>
  <si>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</si>
  <si>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</si>
  <si>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</si>
  <si>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</si>
  <si>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</si>
  <si>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</si>
  <si>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</si>
  <si>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</si>
  <si>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</si>
  <si>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</si>
  <si>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</si>
  <si>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</si>
  <si>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</si>
  <si>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</si>
  <si>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</si>
  <si>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</si>
  <si>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</si>
  <si>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</si>
  <si>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</si>
  <si>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</si>
  <si>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</si>
  <si>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</si>
  <si>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</si>
  <si>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</si>
  <si>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</si>
  <si>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</si>
  <si>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</si>
  <si>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</si>
  <si>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</si>
  <si>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</si>
  <si>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</si>
  <si>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</si>
  <si>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</si>
  <si>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</si>
  <si>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</si>
  <si>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</si>
  <si>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</si>
  <si>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</si>
  <si>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</si>
  <si>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</si>
  <si>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</si>
  <si>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</si>
  <si>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</si>
  <si>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</si>
  <si>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</si>
  <si>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</si>
  <si>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</si>
  <si>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</si>
  <si>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</si>
  <si>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</si>
  <si>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</si>
  <si>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</si>
  <si>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</si>
  <si>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</si>
  <si>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</si>
  <si>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</si>
  <si>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</si>
  <si>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</si>
  <si>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</si>
  <si>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</si>
  <si>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</si>
  <si>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</si>
  <si>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</si>
  <si>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</si>
  <si>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</si>
  <si>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</si>
  <si>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</si>
  <si>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</si>
  <si>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</si>
  <si>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</si>
  <si>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</si>
  <si>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</si>
  <si>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</si>
  <si>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</si>
  <si>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</si>
  <si>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</si>
  <si>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</si>
  <si>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</si>
  <si>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</si>
  <si>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</si>
  <si>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</si>
  <si>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</si>
  <si>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</si>
  <si>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</si>
  <si>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</si>
  <si>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</si>
  <si>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</si>
  <si>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</si>
  <si>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</si>
  <si>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</si>
  <si>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</si>
  <si>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</si>
  <si>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</si>
  <si>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</si>
  <si>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</si>
  <si>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</si>
  <si>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</si>
  <si>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</si>
  <si>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</si>
  <si>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</si>
  <si>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</si>
  <si>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</si>
  <si>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</si>
  <si>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</si>
  <si>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</si>
  <si>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</si>
  <si>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</si>
  <si>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</si>
  <si>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</si>
  <si>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</si>
  <si>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</si>
  <si>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</si>
  <si>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</si>
  <si>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</si>
  <si>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</si>
  <si>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</si>
  <si>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</si>
  <si>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</si>
  <si>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</si>
  <si>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</si>
  <si>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</si>
  <si>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</si>
  <si>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</si>
  <si>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</si>
  <si>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</si>
  <si>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</si>
  <si>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</si>
  <si>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</si>
  <si>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</si>
  <si>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</si>
  <si>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</si>
  <si>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</si>
  <si>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</si>
  <si>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</si>
  <si>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</si>
  <si>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</si>
  <si>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</si>
  <si>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</si>
  <si>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</si>
  <si>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</si>
  <si>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</si>
  <si>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</si>
  <si>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</si>
  <si>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</si>
  <si>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</si>
  <si>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</si>
  <si>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</si>
  <si>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</si>
  <si>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</si>
  <si>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</si>
  <si>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</si>
  <si>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</si>
  <si>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</si>
  <si>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</si>
  <si>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</si>
  <si>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</si>
  <si>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</si>
  <si>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</si>
  <si>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</si>
  <si>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</si>
  <si>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</si>
  <si>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</si>
  <si>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</si>
  <si>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</si>
  <si>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</si>
  <si>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</si>
  <si>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</si>
  <si>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</si>
  <si>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</si>
  <si>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</si>
  <si>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</si>
  <si>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</si>
  <si>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</si>
  <si>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</si>
  <si>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</si>
  <si>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</si>
  <si>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</si>
  <si>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</si>
  <si>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</si>
  <si>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</si>
  <si>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</si>
  <si>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</si>
  <si>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</si>
  <si>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</si>
  <si>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</si>
  <si>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</si>
  <si>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</si>
  <si>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</si>
  <si>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</si>
  <si>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</si>
  <si>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</si>
  <si>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</si>
  <si>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</si>
  <si>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</si>
  <si>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</si>
  <si>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</si>
  <si>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</si>
  <si>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</si>
  <si>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</si>
  <si>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</si>
  <si>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</si>
  <si>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</si>
  <si>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</si>
  <si>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</si>
  <si>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</si>
  <si>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</si>
  <si>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</si>
  <si>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</si>
  <si>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</si>
  <si>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</si>
  <si>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</si>
  <si>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</si>
  <si>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</si>
  <si>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</si>
  <si>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</si>
  <si>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</si>
  <si>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</si>
  <si>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</si>
  <si>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</si>
  <si>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</si>
  <si>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</si>
  <si>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</si>
  <si>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</si>
  <si>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</si>
  <si>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</si>
  <si>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</si>
  <si>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</si>
  <si>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</si>
  <si>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</si>
  <si>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</si>
  <si>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</si>
  <si>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</si>
  <si>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</si>
  <si>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</si>
  <si>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</si>
  <si>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</si>
  <si>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</si>
  <si>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</si>
  <si>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</si>
  <si>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</si>
  <si>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</si>
  <si>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</si>
  <si>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</si>
  <si>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</si>
  <si>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</si>
  <si>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</si>
  <si>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</si>
  <si>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</si>
  <si>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</si>
  <si>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</si>
  <si>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</si>
  <si>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</si>
  <si>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</si>
  <si>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</si>
  <si>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</si>
  <si>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</si>
  <si>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</si>
  <si>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</si>
  <si>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</si>
  <si>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</si>
  <si>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</si>
  <si>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</si>
  <si>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</si>
  <si>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</si>
  <si>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</si>
  <si>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</si>
  <si>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</si>
  <si>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</si>
  <si>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</si>
  <si>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</si>
  <si>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</si>
  <si>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</si>
  <si>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</si>
  <si>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</si>
  <si>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</si>
  <si>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</si>
  <si>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</si>
  <si>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</si>
  <si>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</si>
  <si>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</si>
  <si>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</si>
  <si>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</si>
  <si>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</si>
  <si>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</si>
  <si>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</si>
  <si>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</si>
  <si>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</si>
  <si>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</si>
  <si>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</si>
  <si>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</si>
  <si>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</si>
  <si>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</si>
  <si>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</si>
  <si>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</si>
  <si>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</si>
  <si>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</si>
  <si>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</si>
  <si>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</si>
  <si>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</si>
  <si>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</si>
  <si>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</si>
  <si>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</si>
  <si>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</si>
  <si>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</si>
  <si>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</si>
  <si>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</si>
  <si>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</si>
  <si>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</si>
  <si>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</si>
  <si>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</si>
  <si>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</si>
  <si>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</si>
  <si>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</si>
  <si>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</si>
  <si>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</si>
  <si>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</si>
  <si>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</si>
  <si>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</si>
  <si>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</si>
  <si>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</si>
  <si>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</si>
  <si>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</si>
  <si>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</si>
  <si>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</si>
  <si>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</si>
  <si>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</si>
  <si>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</si>
  <si>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</si>
  <si>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</si>
  <si>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</si>
  <si>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</si>
  <si>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</si>
  <si>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</si>
  <si>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</si>
  <si>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</si>
  <si>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</si>
  <si>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</si>
  <si>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</si>
  <si>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</si>
  <si>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</si>
  <si>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</si>
  <si>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</si>
  <si>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</si>
  <si>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</si>
  <si>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</si>
  <si>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</si>
  <si>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</si>
  <si>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</si>
  <si>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</si>
  <si>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</si>
  <si>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</si>
  <si>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</si>
  <si>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</si>
  <si>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</si>
  <si>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</si>
  <si>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</si>
  <si>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</si>
  <si>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</si>
  <si>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</si>
  <si>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</si>
  <si>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</si>
  <si>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</si>
  <si>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</si>
  <si>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</si>
  <si>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</si>
  <si>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</si>
  <si>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</si>
  <si>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</si>
  <si>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</si>
  <si>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</si>
  <si>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</si>
  <si>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</si>
  <si>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</si>
  <si>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</si>
  <si>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</si>
  <si>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</si>
  <si>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</si>
  <si>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</si>
  <si>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</si>
  <si>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</si>
  <si>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</si>
  <si>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</si>
  <si>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</si>
  <si>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</si>
  <si>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</si>
  <si>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</si>
  <si>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</si>
  <si>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</si>
  <si>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</si>
  <si>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</si>
  <si>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</si>
  <si>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</si>
  <si>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</si>
  <si>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</si>
  <si>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</si>
  <si>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</si>
  <si>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</si>
  <si>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</si>
  <si>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</si>
  <si>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</si>
  <si>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</si>
  <si>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</si>
  <si>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</si>
  <si>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</si>
  <si>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</si>
  <si>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</si>
  <si>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</si>
  <si>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</si>
  <si>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</si>
  <si>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</si>
  <si>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</si>
  <si>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</si>
  <si>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</si>
  <si>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</si>
  <si>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</si>
  <si>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</si>
  <si>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</si>
  <si>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</si>
  <si>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</si>
  <si>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</si>
  <si>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</si>
  <si>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</si>
  <si>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</si>
  <si>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</si>
  <si>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</si>
  <si>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</si>
  <si>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</si>
  <si>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</si>
  <si>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</si>
  <si>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</si>
  <si>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</si>
  <si>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</si>
  <si>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</si>
  <si>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</si>
  <si>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</si>
  <si>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</si>
  <si>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</si>
  <si>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</si>
  <si>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</si>
  <si>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</si>
  <si>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</si>
  <si>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</si>
  <si>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</si>
  <si>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</si>
  <si>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</si>
  <si>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</si>
  <si>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</si>
  <si>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</si>
  <si>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</si>
  <si>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</si>
  <si>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</si>
  <si>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</si>
  <si>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</si>
  <si>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</si>
  <si>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</si>
  <si>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</si>
  <si>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</si>
  <si>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</si>
  <si>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</si>
  <si>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</si>
  <si>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</si>
  <si>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</si>
  <si>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</si>
  <si>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</si>
  <si>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</si>
  <si>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</si>
  <si>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</si>
  <si>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</si>
  <si>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</si>
  <si>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</si>
  <si>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</si>
  <si>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</si>
  <si>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</si>
  <si>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</si>
  <si>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</si>
  <si>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</si>
  <si>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</si>
  <si>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</si>
  <si>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</si>
  <si>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</si>
  <si>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</si>
  <si>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</si>
  <si>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</si>
  <si>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</si>
  <si>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</si>
  <si>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</si>
  <si>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</si>
  <si>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</si>
  <si>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</si>
  <si>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</si>
  <si>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</si>
  <si>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</si>
  <si>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</si>
  <si>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</si>
  <si>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</si>
  <si>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</si>
  <si>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</si>
  <si>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</si>
  <si>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</si>
  <si>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</si>
  <si>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</si>
  <si>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</si>
  <si>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</si>
  <si>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</si>
  <si>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</si>
  <si>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</si>
  <si>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</si>
  <si>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</si>
  <si>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</si>
  <si>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</si>
  <si>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</si>
  <si>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</si>
  <si>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</si>
  <si>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</si>
  <si>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</si>
  <si>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</si>
  <si>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</si>
  <si>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</si>
  <si>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</si>
  <si>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</si>
  <si>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</si>
  <si>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</si>
  <si>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</si>
  <si>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</si>
  <si>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</si>
  <si>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</si>
  <si>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</si>
  <si>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</si>
  <si>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</si>
  <si>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</si>
  <si>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</si>
  <si>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</si>
  <si>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</si>
  <si>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</si>
  <si>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</si>
  <si>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</si>
  <si>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</si>
  <si>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</si>
  <si>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</si>
  <si>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</si>
  <si>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</si>
  <si>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</si>
  <si>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</si>
  <si>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</si>
  <si>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</si>
  <si>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</si>
  <si>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</si>
  <si>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</si>
  <si>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</si>
  <si>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</si>
  <si>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</si>
  <si>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</si>
  <si>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</si>
  <si>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</si>
  <si>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</si>
  <si>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</si>
  <si>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</si>
  <si>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</si>
  <si>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</si>
  <si>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</si>
  <si>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</si>
  <si>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</si>
  <si>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</si>
  <si>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</si>
  <si>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</si>
  <si>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</si>
  <si>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</si>
  <si>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</si>
  <si>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</si>
  <si>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</si>
  <si>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</si>
  <si>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</si>
  <si>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</si>
  <si>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</si>
  <si>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</si>
  <si>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</si>
  <si>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</si>
  <si>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</si>
  <si>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</si>
  <si>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</si>
  <si>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</si>
  <si>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</si>
  <si>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</si>
  <si>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</si>
  <si>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</si>
  <si>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</si>
  <si>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</si>
  <si>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</si>
  <si>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</si>
  <si>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</si>
  <si>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</si>
  <si>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</si>
  <si>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</si>
  <si>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</si>
  <si>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</si>
  <si>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</si>
  <si>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</si>
  <si>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</si>
  <si>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</si>
  <si>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</si>
  <si>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</si>
  <si>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</si>
  <si>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</si>
  <si>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</si>
  <si>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</si>
  <si>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</si>
  <si>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</si>
  <si>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</si>
  <si>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</si>
  <si>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</si>
  <si>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</si>
  <si>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</si>
  <si>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</si>
  <si>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</si>
  <si>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</si>
  <si>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</si>
  <si>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</si>
  <si>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</si>
  <si>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</si>
  <si>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</si>
  <si>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</si>
  <si>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</si>
  <si>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</si>
  <si>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</si>
  <si>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</si>
  <si>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</si>
  <si>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</si>
  <si>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</si>
  <si>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</si>
  <si>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</si>
  <si>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</si>
  <si>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</si>
  <si>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</si>
  <si>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</si>
  <si>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</si>
  <si>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</si>
  <si>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</si>
  <si>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</si>
  <si>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</si>
  <si>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</si>
  <si>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</si>
  <si>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</si>
  <si>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</si>
  <si>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</si>
  <si>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</si>
  <si>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</si>
  <si>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</si>
  <si>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</si>
  <si>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</si>
  <si>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</si>
  <si>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</si>
  <si>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</si>
  <si>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</si>
  <si>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</si>
  <si>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</si>
  <si>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</si>
  <si>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</si>
  <si>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</si>
  <si>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</si>
  <si>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</si>
  <si>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</si>
  <si>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</si>
  <si>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</si>
  <si>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</si>
  <si>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</si>
  <si>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</si>
  <si>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</si>
  <si>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</si>
  <si>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</si>
  <si>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</si>
  <si>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</si>
  <si>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</si>
  <si>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</si>
  <si>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</si>
  <si>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</si>
  <si>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</si>
  <si>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</si>
  <si>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</si>
  <si>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</si>
  <si>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</si>
  <si>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</si>
  <si>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</si>
  <si>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</si>
  <si>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</si>
  <si>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</si>
  <si>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</si>
  <si>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</si>
  <si>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</si>
  <si>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</si>
  <si>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</si>
  <si>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</si>
  <si>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</si>
  <si>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</si>
  <si>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</si>
  <si>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</si>
  <si>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</si>
  <si>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</si>
  <si>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</si>
  <si>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</si>
  <si>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</si>
  <si>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</si>
  <si>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</si>
  <si>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</si>
  <si>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</si>
  <si>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</si>
  <si>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</si>
  <si>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</si>
  <si>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</si>
  <si>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</si>
  <si>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</si>
  <si>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</si>
  <si>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</si>
  <si>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</si>
  <si>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</si>
  <si>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</si>
  <si>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</si>
  <si>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</si>
  <si>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</si>
  <si>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</si>
  <si>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</si>
  <si>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</si>
  <si>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</si>
  <si>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</si>
  <si>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</si>
  <si>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</si>
  <si>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</si>
  <si>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</si>
  <si>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</si>
  <si>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</si>
  <si>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</si>
  <si>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</si>
  <si>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</si>
  <si>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</si>
  <si>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</si>
  <si>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</si>
  <si>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</si>
  <si>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</si>
  <si>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</si>
  <si>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</si>
  <si>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</si>
  <si>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</si>
  <si>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</si>
  <si>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</si>
  <si>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</si>
  <si>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</si>
  <si>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</si>
  <si>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</si>
  <si>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</si>
  <si>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</si>
  <si>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</si>
  <si>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</si>
  <si>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</si>
  <si>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</si>
  <si>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</si>
  <si>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</si>
  <si>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</si>
  <si>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</si>
  <si>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</si>
  <si>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</si>
  <si>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</si>
  <si>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</si>
  <si>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</si>
  <si>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</si>
  <si>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</si>
  <si>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</si>
  <si>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</si>
  <si>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</si>
  <si>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</si>
  <si>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</si>
  <si>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</si>
  <si>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</si>
  <si>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</si>
  <si>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</si>
  <si>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</si>
  <si>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</si>
  <si>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</si>
  <si>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</si>
  <si>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</si>
  <si>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</si>
  <si>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</si>
  <si>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</si>
  <si>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</si>
  <si>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</si>
  <si>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</si>
  <si>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</si>
  <si>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</si>
  <si>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</si>
  <si>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</si>
  <si>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</si>
  <si>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</si>
  <si>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</si>
  <si>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</si>
  <si>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</si>
  <si>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</si>
  <si>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</si>
  <si>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</si>
  <si>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</si>
  <si>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</si>
  <si>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</si>
  <si>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</si>
  <si>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</si>
  <si>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</si>
  <si>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</si>
  <si>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</si>
  <si>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</si>
  <si>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</si>
  <si>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</si>
  <si>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</si>
  <si>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</si>
  <si>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</si>
  <si>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</si>
  <si>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</si>
  <si>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</si>
  <si>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</si>
  <si>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</si>
  <si>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</si>
  <si>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</si>
  <si>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</si>
  <si>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</si>
  <si>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</si>
  <si>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</si>
  <si>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</si>
  <si>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</si>
  <si>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</si>
  <si>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</si>
  <si>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</si>
  <si>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</si>
  <si>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</si>
  <si>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</si>
  <si>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</si>
  <si>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</si>
  <si>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</si>
  <si>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</si>
  <si>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</si>
  <si>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</si>
  <si>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</si>
  <si>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</si>
  <si>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</si>
  <si>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</si>
  <si>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</si>
  <si>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</si>
  <si>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</si>
  <si>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</si>
  <si>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</si>
  <si>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</si>
  <si>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</si>
  <si>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</si>
  <si>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</si>
  <si>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</si>
  <si>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</si>
  <si>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</si>
  <si>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</si>
  <si>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</si>
  <si>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</si>
  <si>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</si>
  <si>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</si>
  <si>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</si>
  <si>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</si>
  <si>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</si>
  <si>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</si>
  <si>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</si>
  <si>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</si>
  <si>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</si>
  <si>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</si>
  <si>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</si>
  <si>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</si>
  <si>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</si>
  <si>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</si>
  <si>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</si>
  <si>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</si>
  <si>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</si>
  <si>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</si>
  <si>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</si>
  <si>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</si>
  <si>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</si>
  <si>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</si>
  <si>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</si>
  <si>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</si>
  <si>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</si>
  <si>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</si>
  <si>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</si>
  <si>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</si>
  <si>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</si>
  <si>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</si>
  <si>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</si>
  <si>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</si>
  <si>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</si>
  <si>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</si>
  <si>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</si>
  <si>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</si>
  <si>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</si>
  <si>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</si>
  <si>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</si>
  <si>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</si>
  <si>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</si>
  <si>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</si>
  <si>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</si>
  <si>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</si>
  <si>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</si>
  <si>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</si>
  <si>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</si>
  <si>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</si>
  <si>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</si>
  <si>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</si>
  <si>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</si>
  <si>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</si>
  <si>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</si>
  <si>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</si>
  <si>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</si>
  <si>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</si>
  <si>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</si>
  <si>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</si>
  <si>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</si>
  <si>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</si>
  <si>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</si>
  <si>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</si>
  <si>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</si>
  <si>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</si>
  <si>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</si>
  <si>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</si>
  <si>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</si>
  <si>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</si>
  <si>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</si>
  <si>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</si>
  <si>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</si>
  <si>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</si>
  <si>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</si>
  <si>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</si>
  <si>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</si>
  <si>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</si>
  <si>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</si>
  <si>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</si>
  <si>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</si>
  <si>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</si>
  <si>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</si>
  <si>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</si>
  <si>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</si>
  <si>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</si>
  <si>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</si>
  <si>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</si>
  <si>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</si>
  <si>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</si>
  <si>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</si>
  <si>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</si>
  <si>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</si>
  <si>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</si>
  <si>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</si>
  <si>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</si>
  <si>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</si>
  <si>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</si>
  <si>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</si>
  <si>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</si>
  <si>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</si>
  <si>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</si>
  <si>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</si>
  <si>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</si>
  <si>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</si>
  <si>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</si>
  <si>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</si>
  <si>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</si>
  <si>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</si>
  <si>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</si>
  <si>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</si>
  <si>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</si>
  <si>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</si>
  <si>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</si>
  <si>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</si>
  <si>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</si>
  <si>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</si>
  <si>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</si>
  <si>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</si>
  <si>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</si>
  <si>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</si>
  <si>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</si>
  <si>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</si>
  <si>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</si>
  <si>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</si>
  <si>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</si>
  <si>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</si>
  <si>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</si>
  <si>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</si>
  <si>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</si>
  <si>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</si>
  <si>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</si>
  <si>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</si>
  <si>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</si>
  <si>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</si>
  <si>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</si>
  <si>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</si>
  <si>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</si>
  <si>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</si>
  <si>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</si>
  <si>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</si>
  <si>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</si>
  <si>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</si>
  <si>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</si>
  <si>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</si>
  <si>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</si>
  <si>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</si>
  <si>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</si>
  <si>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</si>
  <si>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</si>
  <si>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</si>
  <si>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</si>
  <si>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</si>
  <si>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</si>
  <si>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</si>
  <si>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</si>
  <si>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</si>
  <si>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</si>
  <si>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</si>
  <si>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</si>
  <si>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</si>
  <si>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</si>
  <si>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</si>
  <si>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</si>
  <si>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</si>
  <si>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</si>
  <si>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</si>
  <si>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</si>
  <si>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</si>
  <si>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</si>
  <si>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</si>
  <si>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</si>
  <si>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</si>
  <si>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</si>
  <si>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</si>
  <si>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</si>
  <si>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</si>
  <si>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</si>
  <si>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</si>
  <si>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</si>
  <si>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</si>
  <si>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</si>
  <si>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</si>
  <si>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</si>
  <si>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</si>
  <si>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</si>
  <si>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</si>
  <si>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</si>
  <si>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</si>
  <si>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</si>
  <si>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</si>
  <si>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</si>
  <si>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</si>
  <si>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</si>
  <si>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</si>
  <si>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</si>
  <si>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</si>
  <si>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</si>
  <si>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</si>
  <si>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</si>
  <si>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</si>
  <si>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</si>
  <si>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</si>
  <si>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</si>
  <si>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</si>
  <si>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</si>
  <si>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</si>
  <si>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</si>
  <si>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</si>
  <si>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</si>
  <si>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</si>
  <si>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</si>
  <si>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</si>
  <si>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</si>
  <si>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</si>
  <si>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</si>
  <si>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</si>
  <si>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</si>
  <si>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</si>
  <si>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</si>
  <si>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</si>
  <si>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</si>
  <si>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</si>
  <si>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</si>
  <si>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</si>
  <si>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</si>
  <si>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</si>
  <si>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</si>
  <si>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</si>
  <si>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</si>
  <si>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</si>
  <si>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</si>
  <si>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</si>
  <si>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</si>
  <si>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</si>
  <si>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</si>
  <si>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</si>
  <si>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</si>
  <si>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</si>
  <si>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</si>
  <si>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</si>
  <si>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</si>
  <si>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</si>
  <si>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</si>
  <si>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</si>
  <si>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</si>
  <si>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</si>
  <si>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</si>
  <si>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</si>
  <si>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</si>
  <si>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</si>
  <si>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</si>
  <si>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</si>
  <si>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</si>
  <si>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</si>
  <si>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</si>
  <si>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</si>
  <si>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</si>
  <si>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</si>
  <si>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</si>
  <si>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</si>
  <si>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</si>
  <si>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</si>
  <si>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</si>
  <si>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</si>
  <si>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</si>
  <si>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</si>
  <si>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</si>
  <si>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</si>
  <si>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</si>
  <si>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</si>
  <si>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</si>
  <si>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</si>
  <si>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</si>
  <si>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</si>
  <si>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</si>
  <si>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</si>
  <si>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</si>
  <si>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</si>
  <si>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</si>
  <si>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</si>
  <si>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</si>
  <si>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</si>
  <si>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</si>
  <si>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</si>
  <si>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</si>
  <si>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</si>
  <si>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</si>
  <si>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</si>
  <si>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</si>
  <si>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</si>
  <si>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</si>
  <si>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</si>
  <si>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</si>
  <si>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</si>
  <si>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</si>
  <si>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</si>
  <si>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</si>
  <si>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</si>
  <si>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</si>
  <si>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</si>
  <si>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</si>
  <si>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</si>
  <si>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</si>
  <si>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</si>
  <si>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</si>
  <si>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</si>
  <si>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</si>
  <si>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</si>
  <si>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</si>
  <si>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</si>
  <si>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</si>
  <si>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</si>
  <si>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</si>
  <si>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</si>
  <si>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</si>
  <si>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</si>
  <si>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</si>
  <si>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</si>
  <si>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</si>
  <si>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</si>
  <si>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</si>
  <si>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</si>
  <si>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</si>
  <si>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</si>
  <si>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</si>
  <si>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</si>
  <si>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</si>
  <si>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</si>
  <si>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</si>
  <si>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</si>
  <si>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</si>
  <si>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</si>
  <si>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</si>
  <si>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</si>
  <si>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</si>
  <si>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</si>
  <si>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</si>
  <si>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</si>
  <si>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</si>
  <si>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</si>
  <si>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</si>
  <si>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</si>
  <si>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</si>
  <si>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</si>
  <si>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</si>
  <si>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</si>
  <si>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</si>
  <si>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</si>
  <si>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</si>
  <si>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</si>
  <si>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</si>
  <si>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</si>
  <si>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</si>
  <si>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</si>
  <si>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</si>
  <si>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</si>
  <si>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</si>
  <si>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</si>
  <si>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</si>
  <si>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</si>
  <si>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</si>
  <si>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</si>
  <si>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</si>
  <si>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</si>
  <si>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</si>
  <si>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</si>
  <si>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</si>
  <si>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</si>
  <si>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</si>
  <si>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</si>
  <si>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</si>
  <si>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</si>
  <si>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</si>
  <si>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</si>
  <si>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</si>
  <si>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</si>
  <si>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</si>
  <si>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</si>
  <si>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</si>
  <si>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</si>
  <si>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</si>
  <si>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</si>
  <si>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</si>
  <si>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</si>
  <si>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</si>
  <si>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</si>
  <si>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</si>
  <si>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</si>
  <si>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</si>
  <si>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</si>
  <si>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</si>
  <si>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</si>
  <si>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</si>
  <si>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</si>
  <si>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</si>
  <si>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</si>
  <si>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</si>
  <si>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</si>
  <si>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</si>
  <si>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</si>
  <si>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</si>
  <si>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</si>
  <si>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</si>
  <si>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</si>
  <si>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</si>
  <si>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</si>
  <si>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</si>
  <si>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</si>
  <si>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</si>
  <si>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</si>
  <si>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</si>
  <si>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</si>
  <si>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</si>
  <si>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</si>
  <si>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</si>
  <si>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</si>
  <si>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</si>
  <si>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</si>
  <si>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</si>
  <si>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</si>
  <si>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</si>
  <si>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</si>
  <si>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</si>
  <si>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</si>
  <si>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</si>
  <si>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</si>
  <si>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</si>
  <si>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</si>
  <si>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</si>
  <si>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</si>
  <si>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</si>
  <si>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</si>
  <si>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</si>
  <si>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</si>
  <si>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</si>
  <si>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</si>
  <si>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</si>
  <si>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</si>
  <si>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</si>
  <si>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</si>
  <si>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</si>
  <si>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</si>
  <si>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</si>
  <si>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</si>
  <si>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</si>
  <si>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</si>
  <si>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</si>
  <si>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</si>
  <si>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</si>
  <si>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</si>
  <si>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</si>
  <si>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</si>
  <si>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</si>
  <si>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</si>
  <si>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</si>
  <si>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</si>
  <si>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</si>
  <si>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</si>
  <si>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</si>
  <si>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</si>
  <si>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</si>
  <si>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</si>
  <si>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</si>
  <si>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</si>
  <si>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</si>
  <si>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</si>
  <si>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</si>
  <si>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</si>
  <si>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</si>
  <si>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</si>
  <si>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</si>
  <si>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</si>
  <si>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</si>
  <si>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</si>
  <si>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</si>
  <si>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</si>
  <si>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</si>
  <si>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</si>
  <si>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</si>
  <si>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</si>
  <si>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</si>
  <si>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</si>
  <si>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</si>
  <si>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</si>
  <si>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</si>
  <si>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</si>
  <si>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</si>
  <si>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</si>
  <si>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</si>
  <si>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</si>
  <si>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</si>
  <si>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</si>
  <si>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</si>
  <si>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</si>
  <si>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</si>
  <si>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</si>
  <si>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</si>
  <si>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</si>
  <si>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</si>
  <si>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</si>
  <si>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</si>
  <si>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</si>
  <si>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</si>
  <si>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</si>
  <si>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</si>
  <si>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</si>
  <si>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</si>
  <si>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</si>
  <si>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</si>
  <si>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</si>
  <si>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</si>
  <si>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</si>
  <si>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</si>
  <si>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</si>
  <si>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</si>
  <si>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</si>
  <si>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</si>
  <si>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</si>
  <si>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</si>
  <si>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</si>
  <si>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</si>
  <si>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</si>
  <si>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</si>
  <si>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</si>
  <si>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</si>
  <si>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</si>
  <si>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</si>
  <si>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</si>
  <si>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</si>
  <si>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</si>
  <si>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</si>
  <si>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</si>
  <si>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</si>
  <si>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</si>
  <si>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</si>
  <si>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</si>
  <si>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</si>
  <si>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</si>
  <si>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</si>
  <si>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</si>
  <si>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</si>
  <si>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</si>
  <si>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</si>
  <si>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</si>
  <si>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</si>
  <si>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</si>
  <si>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</si>
  <si>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</si>
  <si>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</si>
  <si>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</si>
  <si>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</si>
  <si>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</si>
  <si>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</si>
  <si>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</si>
  <si>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</si>
  <si>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</si>
  <si>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</si>
  <si>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</si>
  <si>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</si>
  <si>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</si>
  <si>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</si>
  <si>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</si>
  <si>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</si>
  <si>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</si>
  <si>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</si>
  <si>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</si>
  <si>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</si>
  <si>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</si>
  <si>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</si>
  <si>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</si>
  <si>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</si>
  <si>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</si>
  <si>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</si>
  <si>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</si>
  <si>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</si>
  <si>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</si>
  <si>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</si>
  <si>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</si>
  <si>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</si>
  <si>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</si>
  <si>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</si>
  <si>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</si>
  <si>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</si>
  <si>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</si>
  <si>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</si>
  <si>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</si>
  <si>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</si>
  <si>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</si>
  <si>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</si>
  <si>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</si>
  <si>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</si>
  <si>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</si>
  <si>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</si>
  <si>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</si>
  <si>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</si>
  <si>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</si>
  <si>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</si>
  <si>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</si>
  <si>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</si>
  <si>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</si>
  <si>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</si>
  <si>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</si>
  <si>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</si>
  <si>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</si>
  <si>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</si>
  <si>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</si>
  <si>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</si>
  <si>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</si>
  <si>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</si>
  <si>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</si>
  <si>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</si>
  <si>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</si>
  <si>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</si>
  <si>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</si>
  <si>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</si>
  <si>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</si>
  <si>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</si>
  <si>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</si>
  <si>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</si>
  <si>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</si>
  <si>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</si>
  <si>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</si>
  <si>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</si>
  <si>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</si>
  <si>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</si>
  <si>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</si>
  <si>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</si>
  <si>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</si>
  <si>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</si>
  <si>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</si>
  <si>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</si>
  <si>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</si>
  <si>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</si>
  <si>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</si>
  <si>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</si>
  <si>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</si>
  <si>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</si>
  <si>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</si>
  <si>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</si>
  <si>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</si>
  <si>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</si>
  <si>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</si>
  <si>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</si>
  <si>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</si>
  <si>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</si>
  <si>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</si>
  <si>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</si>
  <si>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</si>
  <si>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</si>
  <si>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</si>
  <si>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</si>
  <si>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</si>
  <si>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</si>
  <si>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</si>
  <si>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</si>
  <si>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</si>
  <si>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</si>
  <si>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</si>
  <si>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</si>
  <si>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</si>
  <si>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</si>
  <si>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</si>
  <si>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</si>
  <si>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</si>
  <si>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</si>
  <si>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</si>
  <si>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</si>
  <si>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</si>
  <si>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</si>
  <si>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</si>
  <si>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</si>
  <si>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</si>
  <si>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</si>
  <si>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</si>
  <si>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</si>
  <si>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</si>
  <si>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</si>
  <si>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</si>
  <si>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</si>
  <si>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</si>
  <si>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</si>
  <si>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</si>
  <si>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</si>
  <si>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</si>
  <si>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</si>
  <si>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</si>
  <si>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</si>
  <si>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</si>
  <si>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</si>
  <si>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</si>
  <si>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</si>
  <si>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</si>
  <si>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</si>
  <si>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</si>
  <si>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</si>
  <si>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</si>
  <si>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</si>
  <si>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</si>
  <si>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</si>
  <si>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</si>
  <si>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</si>
  <si>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</si>
  <si>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</si>
  <si>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</si>
  <si>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</si>
  <si>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</si>
  <si>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</si>
  <si>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</si>
  <si>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</si>
  <si>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</si>
  <si>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</si>
  <si>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</si>
  <si>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</si>
  <si>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</si>
  <si>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</si>
  <si>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</si>
  <si>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</si>
  <si>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</si>
  <si>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</si>
  <si>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</si>
  <si>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</si>
  <si>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</si>
  <si>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</si>
  <si>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</si>
  <si>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</si>
  <si>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</si>
  <si>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</si>
  <si>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</si>
  <si>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</si>
  <si>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</si>
  <si>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</si>
  <si>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</si>
  <si>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</si>
  <si>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</si>
  <si>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</si>
  <si>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</si>
  <si>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</si>
  <si>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</si>
  <si>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</si>
  <si>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</si>
  <si>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</si>
  <si>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</si>
  <si>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</si>
  <si>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</si>
  <si>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</si>
  <si>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</si>
  <si>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</si>
  <si>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</si>
  <si>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</si>
  <si>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</si>
  <si>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</si>
  <si>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</si>
  <si>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</si>
  <si>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</si>
  <si>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</si>
  <si>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</si>
  <si>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</si>
  <si>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</si>
  <si>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</si>
  <si>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</si>
  <si>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</si>
  <si>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</si>
  <si>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</si>
  <si>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</si>
  <si>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</si>
  <si>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</si>
  <si>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</si>
  <si>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</si>
  <si>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</si>
  <si>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</si>
  <si>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</si>
  <si>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</si>
  <si>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</si>
  <si>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</si>
  <si>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</si>
  <si>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</si>
  <si>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</si>
  <si>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</si>
  <si>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</si>
  <si>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</si>
  <si>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</si>
  <si>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</si>
  <si>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</si>
  <si>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</si>
  <si>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</si>
  <si>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</si>
  <si>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</si>
  <si>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</si>
  <si>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</si>
  <si>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</si>
  <si>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</si>
  <si>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</si>
  <si>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</si>
  <si>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</si>
  <si>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</si>
  <si>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</si>
  <si>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</si>
  <si>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</si>
  <si>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</si>
  <si>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</si>
  <si>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</si>
  <si>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</si>
  <si>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</si>
  <si>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</si>
  <si>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</si>
  <si>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</si>
  <si>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</si>
  <si>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</si>
  <si>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</si>
  <si>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</si>
  <si>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</si>
  <si>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</si>
  <si>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</si>
  <si>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</si>
  <si>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</si>
  <si>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</si>
  <si>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</si>
  <si>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</si>
  <si>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</si>
  <si>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</si>
  <si>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</si>
  <si>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</si>
  <si>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</si>
  <si>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</si>
  <si>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</si>
  <si>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</si>
  <si>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</si>
  <si>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</si>
  <si>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</si>
  <si>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</si>
  <si>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</si>
  <si>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</si>
  <si>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</si>
  <si>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</si>
  <si>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</si>
  <si>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</si>
  <si>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</si>
  <si>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</si>
  <si>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</si>
  <si>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</si>
  <si>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</si>
  <si>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</si>
  <si>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</si>
  <si>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</si>
  <si>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</si>
  <si>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</si>
  <si>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</si>
  <si>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</si>
  <si>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</si>
  <si>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</si>
  <si>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</si>
  <si>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</si>
  <si>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</si>
  <si>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</si>
  <si>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</si>
  <si>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</si>
  <si>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</si>
  <si>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</si>
  <si>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</si>
  <si>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</si>
  <si>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</si>
  <si>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</si>
  <si>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</si>
  <si>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</si>
  <si>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</si>
  <si>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</si>
  <si>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</si>
  <si>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</si>
  <si>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</si>
  <si>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</si>
  <si>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</si>
  <si>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</si>
  <si>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</si>
  <si>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</si>
  <si>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</si>
  <si>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</si>
  <si>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</si>
  <si>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</si>
  <si>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</si>
  <si>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</si>
  <si>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</si>
  <si>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</si>
  <si>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</si>
  <si>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</si>
  <si>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</si>
  <si>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</si>
  <si>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</si>
  <si>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</si>
  <si>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</si>
  <si>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</si>
  <si>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</si>
  <si>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</si>
  <si>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</si>
  <si>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</si>
  <si>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</si>
  <si>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</si>
  <si>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</si>
  <si>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</si>
  <si>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</si>
  <si>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</si>
  <si>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</si>
  <si>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</si>
  <si>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</si>
  <si>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</si>
  <si>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</si>
  <si>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</si>
  <si>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</si>
  <si>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</si>
  <si>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</si>
  <si>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</si>
  <si>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</si>
  <si>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</si>
  <si>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</si>
  <si>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</si>
  <si>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</si>
  <si>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</si>
  <si>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</si>
  <si>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</si>
  <si>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</si>
  <si>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</si>
  <si>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</si>
  <si>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</si>
  <si>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</si>
  <si>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</si>
  <si>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</si>
  <si>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</si>
  <si>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</si>
  <si>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</si>
  <si>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</si>
  <si>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</si>
  <si>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</si>
  <si>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</si>
  <si>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</si>
  <si>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</si>
  <si>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</si>
  <si>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</si>
  <si>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</si>
  <si>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</si>
  <si>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</si>
  <si>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</si>
  <si>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</si>
  <si>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</si>
  <si>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</si>
  <si>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</si>
  <si>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</si>
  <si>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</si>
  <si>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</si>
  <si>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</si>
  <si>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</si>
  <si>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</si>
  <si>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</si>
  <si>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</si>
  <si>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</si>
  <si>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</si>
  <si>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</si>
  <si>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</si>
  <si>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</si>
  <si>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</si>
  <si>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</si>
  <si>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</si>
  <si>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</si>
  <si>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</si>
  <si>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</si>
  <si>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</si>
  <si>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</si>
  <si>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</si>
  <si>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</si>
  <si>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</si>
  <si>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</si>
  <si>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</si>
  <si>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</si>
  <si>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</si>
  <si>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</si>
  <si>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</si>
  <si>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</si>
  <si>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</si>
  <si>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</si>
  <si>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</si>
  <si>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</si>
  <si>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</si>
  <si>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</si>
  <si>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</si>
  <si>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</si>
  <si>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</si>
  <si>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</si>
  <si>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</si>
  <si>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</si>
  <si>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</si>
  <si>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</si>
  <si>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</si>
  <si>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</si>
  <si>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</si>
  <si>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</si>
  <si>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</si>
  <si>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</si>
  <si>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</si>
  <si>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</si>
  <si>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</si>
  <si>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</si>
  <si>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</si>
  <si>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</si>
  <si>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</si>
  <si>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</si>
  <si>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</si>
  <si>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</si>
  <si>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</si>
  <si>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</si>
  <si>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</si>
  <si>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</si>
  <si>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</si>
  <si>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</si>
  <si>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</si>
  <si>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</si>
  <si>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</si>
  <si>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</si>
  <si>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</si>
  <si>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</si>
  <si>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</si>
  <si>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</si>
  <si>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</si>
  <si>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</si>
  <si>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</si>
  <si>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</si>
  <si>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</si>
  <si>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</si>
  <si>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</si>
  <si>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</si>
  <si>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</si>
  <si>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</si>
  <si>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</si>
  <si>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</si>
  <si>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</si>
  <si>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</si>
  <si>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</si>
  <si>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</si>
  <si>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</si>
  <si>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</si>
  <si>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</si>
  <si>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</si>
  <si>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</si>
  <si>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</si>
  <si>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</si>
  <si>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</si>
  <si>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</si>
  <si>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</si>
  <si>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</si>
  <si>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</si>
  <si>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</si>
  <si>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</si>
  <si>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</si>
  <si>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</si>
  <si>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</si>
  <si>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</si>
  <si>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</si>
  <si>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</si>
  <si>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</si>
  <si>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</si>
  <si>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</si>
  <si>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</si>
  <si>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</si>
  <si>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</si>
  <si>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</si>
  <si>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</si>
  <si>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</si>
  <si>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</si>
  <si>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</si>
  <si>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</si>
  <si>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</si>
  <si>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</si>
  <si>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</si>
  <si>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</si>
  <si>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</si>
  <si>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</si>
  <si>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</si>
  <si>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</si>
  <si>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</si>
  <si>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</si>
  <si>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</si>
  <si>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</si>
  <si>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</si>
  <si>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</si>
  <si>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</si>
  <si>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</si>
  <si>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</si>
  <si>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</si>
  <si>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</si>
  <si>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</si>
  <si>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</si>
  <si>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</si>
  <si>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</si>
  <si>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</si>
  <si>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</si>
  <si>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</si>
  <si>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</si>
  <si>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</si>
  <si>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</si>
  <si>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</si>
  <si>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</si>
  <si>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</si>
  <si>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</si>
  <si>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</si>
  <si>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</si>
  <si>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</si>
  <si>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</si>
  <si>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</si>
  <si>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</si>
  <si>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</si>
  <si>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</si>
  <si>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</si>
  <si>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</si>
  <si>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</si>
  <si>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</si>
  <si>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</si>
  <si>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</si>
  <si>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</si>
  <si>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</si>
  <si>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</si>
  <si>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</si>
  <si>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</si>
  <si>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</si>
  <si>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</si>
  <si>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</si>
  <si>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</si>
  <si>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</si>
  <si>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</si>
  <si>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</si>
  <si>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</si>
  <si>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</si>
  <si>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</si>
  <si>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</si>
  <si>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</si>
  <si>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</si>
  <si>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</si>
  <si>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</si>
  <si>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</si>
  <si>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</si>
  <si>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</si>
  <si>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</si>
  <si>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</si>
  <si>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</si>
  <si>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</si>
  <si>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</si>
  <si>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</si>
  <si>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</si>
  <si>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</si>
  <si>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</si>
  <si>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</si>
  <si>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</si>
  <si>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</si>
  <si>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</si>
  <si>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</si>
  <si>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</si>
  <si>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</si>
  <si>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</si>
  <si>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</si>
  <si>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</si>
  <si>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</si>
  <si>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</si>
  <si>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</si>
  <si>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</si>
  <si>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</si>
  <si>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</si>
  <si>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</si>
  <si>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</si>
  <si>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</si>
  <si>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</si>
  <si>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</si>
  <si>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</si>
  <si>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</si>
  <si>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</si>
  <si>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</si>
  <si>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</si>
  <si>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</si>
  <si>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</si>
  <si>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</si>
  <si>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</si>
  <si>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</si>
  <si>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</si>
  <si>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</si>
  <si>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</si>
  <si>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</si>
  <si>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</si>
  <si>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</si>
  <si>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</si>
  <si>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</si>
  <si>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</si>
  <si>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</si>
  <si>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</si>
  <si>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</si>
  <si>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</si>
  <si>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</si>
  <si>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</si>
  <si>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</si>
  <si>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</si>
  <si>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</si>
  <si>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</si>
  <si>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</si>
  <si>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</si>
  <si>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</si>
  <si>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</si>
  <si>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</si>
  <si>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</si>
  <si>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</si>
  <si>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</si>
  <si>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</si>
  <si>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</si>
  <si>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</si>
  <si>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</si>
  <si>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</si>
  <si>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</si>
  <si>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</si>
  <si>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</si>
  <si>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</si>
  <si>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</si>
  <si>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</si>
  <si>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</si>
  <si>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</si>
  <si>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</si>
  <si>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</si>
  <si>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</si>
  <si>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</si>
  <si>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</si>
  <si>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</si>
  <si>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</si>
  <si>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</si>
  <si>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</si>
  <si>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</si>
  <si>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</si>
  <si>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</si>
  <si>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</si>
  <si>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</si>
  <si>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</si>
  <si>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</si>
  <si>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</si>
  <si>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</si>
  <si>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</si>
  <si>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</si>
  <si>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</si>
  <si>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</si>
  <si>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</si>
  <si>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</si>
  <si>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</si>
  <si>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</si>
  <si>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</si>
  <si>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</si>
  <si>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</si>
  <si>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</si>
  <si>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</si>
  <si>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</si>
  <si>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</si>
  <si>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</si>
  <si>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</si>
  <si>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</si>
  <si>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</si>
  <si>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</si>
  <si>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</si>
  <si>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</si>
  <si>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</si>
  <si>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</si>
  <si>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</si>
  <si>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</si>
  <si>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</si>
  <si>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</si>
  <si>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</si>
  <si>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</si>
  <si>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</si>
  <si>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</si>
  <si>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</si>
  <si>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</si>
  <si>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</si>
  <si>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</si>
  <si>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</si>
  <si>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</si>
  <si>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</si>
  <si>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</si>
  <si>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</si>
  <si>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</si>
  <si>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</si>
  <si>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</si>
  <si>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</si>
  <si>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</si>
  <si>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</si>
  <si>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</si>
  <si>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</si>
  <si>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</si>
  <si>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</si>
  <si>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</si>
  <si>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</si>
  <si>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</si>
  <si>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</si>
  <si>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</si>
  <si>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</si>
  <si>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</si>
  <si>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</si>
  <si>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</si>
  <si>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</si>
  <si>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</si>
  <si>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</si>
  <si>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</si>
  <si>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</si>
  <si>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</si>
  <si>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</si>
  <si>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</si>
  <si>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</si>
  <si>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</si>
  <si>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</si>
  <si>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</si>
  <si>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</si>
  <si>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</si>
  <si>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</si>
  <si>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</si>
  <si>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</si>
  <si>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</si>
  <si>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</si>
  <si>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</si>
  <si>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</si>
  <si>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</si>
  <si>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</si>
  <si>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</si>
  <si>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</si>
  <si>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</si>
  <si>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</si>
  <si>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</si>
  <si>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</si>
  <si>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</si>
  <si>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</si>
  <si>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</si>
  <si>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</si>
  <si>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</si>
  <si>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</si>
  <si>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</si>
  <si>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</si>
  <si>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</si>
  <si>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</si>
  <si>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</si>
  <si>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</si>
  <si>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</si>
  <si>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</si>
  <si>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</si>
  <si>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</si>
  <si>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</si>
  <si>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</si>
  <si>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</si>
  <si>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</si>
  <si>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</si>
  <si>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</si>
  <si>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</si>
  <si>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</si>
  <si>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</si>
  <si>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</si>
  <si>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</si>
  <si>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</si>
  <si>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</si>
  <si>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</si>
  <si>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</si>
  <si>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</si>
  <si>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</si>
  <si>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</si>
  <si>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</si>
  <si>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</si>
  <si>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</si>
  <si>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</si>
  <si>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</si>
  <si>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</si>
  <si>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</si>
  <si>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</si>
  <si>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</si>
  <si>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</si>
  <si>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</si>
  <si>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</si>
  <si>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</si>
  <si>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</si>
  <si>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</si>
  <si>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</si>
  <si>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</si>
  <si>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</si>
  <si>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</si>
  <si>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</si>
  <si>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</si>
  <si>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</si>
  <si>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</si>
  <si>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</si>
  <si>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</si>
  <si>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</si>
  <si>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</si>
  <si>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</si>
  <si>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</si>
  <si>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</si>
  <si>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</si>
  <si>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</si>
  <si>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</si>
  <si>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</si>
  <si>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</si>
  <si>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</si>
  <si>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</si>
  <si>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</si>
  <si>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</si>
  <si>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</si>
  <si>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</si>
  <si>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</si>
  <si>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</si>
  <si>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</si>
  <si>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</si>
  <si>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</si>
  <si>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</si>
  <si>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</si>
  <si>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</si>
  <si>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</si>
  <si>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</si>
  <si>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</si>
  <si>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</si>
  <si>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</si>
  <si>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</si>
  <si>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</si>
  <si>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</si>
  <si>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</si>
  <si>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</si>
  <si>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</si>
  <si>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</si>
  <si>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</si>
  <si>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</si>
  <si>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</si>
  <si>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</si>
  <si>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</si>
  <si>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</si>
  <si>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</si>
  <si>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</si>
  <si>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</si>
  <si>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</si>
  <si>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</si>
  <si>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</si>
  <si>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</si>
  <si>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</si>
  <si>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</si>
  <si>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</si>
  <si>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</si>
  <si>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</si>
  <si>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</si>
  <si>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</si>
  <si>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</si>
  <si>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</si>
  <si>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</si>
  <si>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</si>
  <si>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</si>
  <si>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</si>
  <si>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</si>
  <si>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</si>
  <si>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</si>
  <si>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</si>
  <si>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</si>
  <si>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</si>
  <si>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</si>
  <si>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</si>
  <si>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</si>
  <si>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</si>
  <si>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</si>
  <si>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</si>
  <si>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</si>
  <si>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</si>
  <si>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</si>
  <si>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</si>
  <si>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</si>
  <si>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</si>
  <si>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</si>
  <si>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</si>
  <si>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</si>
  <si>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</si>
  <si>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</si>
  <si>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</si>
  <si>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</si>
  <si>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</si>
  <si>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</si>
  <si>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</si>
  <si>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</si>
  <si>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</si>
  <si>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</si>
  <si>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</si>
  <si>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</si>
  <si>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</si>
  <si>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</si>
  <si>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</si>
  <si>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</si>
  <si>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</si>
  <si>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</si>
  <si>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</si>
  <si>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</si>
  <si>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</si>
  <si>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</si>
  <si>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</si>
  <si>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</si>
  <si>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</si>
  <si>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</si>
  <si>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</si>
  <si>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</si>
  <si>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</si>
  <si>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</si>
  <si>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</si>
  <si>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</si>
  <si>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</si>
  <si>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</si>
  <si>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</si>
  <si>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</si>
  <si>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</si>
  <si>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</si>
  <si>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</si>
  <si>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</si>
  <si>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</si>
  <si>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</si>
  <si>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</si>
  <si>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</si>
  <si>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</si>
  <si>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</si>
  <si>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</si>
  <si>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</si>
  <si>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</si>
  <si>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</si>
  <si>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</si>
  <si>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</si>
  <si>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</si>
  <si>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</si>
  <si>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</si>
  <si>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</si>
  <si>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</si>
  <si>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</si>
  <si>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</si>
  <si>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</si>
  <si>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</si>
  <si>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</si>
  <si>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</si>
  <si>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</si>
  <si>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</si>
  <si>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</si>
  <si>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</si>
  <si>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</si>
  <si>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</si>
  <si>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</si>
  <si>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</si>
  <si>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</si>
  <si>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</si>
  <si>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</si>
  <si>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</si>
  <si>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</si>
  <si>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</si>
  <si>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</si>
  <si>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</si>
  <si>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</si>
  <si>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</si>
  <si>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</si>
  <si>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</si>
  <si>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</si>
  <si>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</si>
  <si>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</si>
  <si>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</si>
  <si>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</si>
  <si>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</si>
  <si>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</si>
  <si>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</si>
  <si>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</si>
  <si>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</si>
  <si>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</si>
  <si>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</si>
  <si>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</si>
  <si>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</si>
  <si>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</si>
  <si>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</si>
  <si>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</si>
  <si>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</si>
  <si>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</si>
  <si>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</si>
  <si>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</si>
  <si>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</si>
  <si>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</si>
  <si>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</si>
  <si>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</si>
  <si>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</si>
  <si>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</si>
  <si>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</si>
  <si>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</si>
  <si>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</si>
  <si>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</si>
  <si>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</si>
  <si>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</si>
  <si>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</si>
  <si>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</si>
  <si>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</si>
  <si>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</si>
  <si>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</si>
  <si>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</si>
  <si>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</si>
  <si>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</si>
  <si>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</si>
  <si>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</si>
  <si>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</si>
  <si>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</si>
  <si>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</si>
  <si>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</si>
  <si>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</si>
  <si>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</si>
  <si>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</si>
  <si>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</si>
  <si>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</si>
  <si>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</si>
  <si>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</si>
  <si>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</si>
  <si>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</si>
  <si>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</si>
  <si>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</si>
  <si>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</si>
  <si>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</si>
  <si>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</si>
  <si>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</si>
  <si>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</si>
  <si>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</si>
  <si>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</si>
  <si>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</si>
  <si>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</si>
  <si>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</si>
  <si>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</si>
  <si>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</si>
  <si>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</si>
  <si>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</si>
  <si>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</si>
  <si>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</si>
  <si>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</si>
  <si>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</si>
  <si>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</si>
  <si>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</si>
  <si>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</si>
  <si>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</si>
  <si>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</si>
  <si>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</si>
  <si>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</si>
  <si>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</si>
  <si>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</si>
  <si>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</si>
  <si>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</si>
  <si>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</si>
  <si>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</si>
  <si>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</si>
  <si>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</si>
  <si>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</si>
  <si>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</si>
  <si>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</si>
  <si>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</si>
  <si>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</si>
  <si>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</si>
  <si>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</si>
  <si>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</si>
  <si>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</si>
  <si>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</si>
  <si>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</si>
  <si>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</si>
  <si>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</si>
  <si>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</si>
  <si>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</si>
  <si>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</si>
  <si>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</si>
  <si>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</si>
  <si>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</si>
  <si>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</si>
  <si>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</si>
  <si>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</si>
  <si>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</si>
  <si>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</si>
  <si>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</si>
  <si>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</si>
  <si>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</si>
  <si>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</si>
  <si>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</si>
  <si>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</si>
  <si>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</si>
  <si>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</si>
  <si>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</si>
  <si>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</si>
  <si>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</si>
  <si>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</si>
  <si>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</si>
  <si>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</si>
  <si>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</si>
  <si>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</si>
  <si>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</si>
  <si>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</si>
  <si>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</si>
  <si>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</si>
  <si>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</si>
  <si>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</si>
  <si>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</si>
  <si>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</si>
  <si>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</si>
  <si>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</si>
  <si>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</si>
  <si>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</si>
  <si>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</si>
  <si>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</si>
  <si>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</si>
  <si>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</si>
  <si>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</si>
  <si>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</si>
  <si>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</si>
  <si>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</si>
  <si>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</si>
  <si>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</si>
  <si>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</si>
  <si>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</si>
  <si>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</si>
  <si>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</si>
  <si>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</si>
  <si>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</si>
  <si>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</si>
  <si>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</si>
  <si>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</si>
  <si>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</si>
  <si>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</si>
  <si>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</si>
  <si>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</si>
  <si>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</si>
  <si>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</si>
  <si>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</si>
  <si>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</si>
  <si>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</si>
  <si>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</si>
  <si>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</si>
  <si>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</si>
  <si>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</si>
  <si>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</si>
  <si>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</si>
  <si>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</si>
  <si>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</si>
  <si>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</si>
  <si>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</si>
  <si>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</si>
  <si>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</si>
  <si>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</si>
  <si>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</si>
  <si>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</si>
  <si>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</si>
  <si>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</si>
  <si>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</si>
  <si>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</si>
  <si>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</si>
  <si>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</si>
  <si>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</si>
  <si>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</si>
  <si>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</si>
  <si>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</si>
  <si>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</si>
  <si>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</si>
  <si>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</si>
  <si>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</si>
  <si>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</si>
  <si>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</si>
  <si>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</si>
  <si>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</si>
  <si>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</si>
  <si>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</si>
  <si>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</si>
  <si>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</si>
  <si>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</si>
  <si>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</si>
  <si>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</si>
  <si>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</si>
  <si>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</si>
  <si>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</si>
  <si>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</si>
  <si>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</si>
  <si>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</si>
  <si>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</si>
  <si>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</si>
  <si>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</si>
  <si>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</si>
  <si>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</si>
  <si>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</si>
  <si>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</si>
  <si>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</si>
  <si>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</si>
  <si>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</si>
  <si>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</si>
  <si>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</si>
  <si>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</si>
  <si>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</si>
  <si>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</si>
  <si>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</si>
  <si>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</si>
  <si>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</si>
  <si>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</si>
  <si>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</si>
  <si>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</si>
  <si>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</si>
  <si>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</si>
  <si>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</si>
  <si>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</si>
  <si>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</si>
  <si>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</si>
  <si>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</si>
  <si>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</si>
  <si>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</si>
  <si>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</si>
  <si>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</si>
  <si>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</si>
  <si>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</si>
  <si>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</si>
  <si>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</si>
  <si>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</si>
  <si>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</si>
  <si>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</si>
  <si>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</si>
  <si>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</si>
  <si>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</si>
  <si>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</si>
  <si>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</si>
  <si>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</si>
  <si>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</si>
  <si>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</si>
  <si>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</si>
  <si>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</si>
  <si>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</si>
  <si>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</si>
  <si>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</si>
  <si>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</si>
  <si>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</si>
  <si>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</si>
  <si>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</si>
  <si>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</si>
  <si>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</si>
  <si>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</si>
  <si>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</si>
  <si>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</si>
  <si>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</si>
  <si>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</si>
  <si>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</si>
  <si>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</si>
  <si>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</si>
  <si>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</si>
  <si>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</si>
  <si>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</si>
  <si>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</si>
  <si>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</si>
  <si>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</si>
  <si>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</si>
  <si>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</si>
  <si>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</si>
  <si>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</si>
  <si>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</si>
  <si>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</si>
  <si>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</si>
  <si>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</si>
  <si>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</si>
  <si>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</si>
  <si>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</si>
  <si>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</si>
  <si>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</si>
  <si>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</si>
  <si>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</si>
  <si>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</si>
  <si>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</si>
  <si>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</si>
  <si>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</si>
  <si>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</si>
  <si>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</si>
  <si>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</si>
  <si>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</si>
  <si>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</si>
  <si>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</si>
  <si>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</si>
  <si>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</si>
  <si>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</si>
  <si>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</si>
  <si>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</si>
  <si>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</si>
  <si>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</si>
  <si>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</si>
  <si>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</si>
  <si>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</si>
  <si>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</si>
  <si>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</si>
  <si>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</si>
  <si>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</si>
  <si>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</si>
  <si>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</si>
  <si>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</si>
  <si>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</si>
  <si>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</si>
  <si>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</si>
  <si>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</si>
  <si>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</si>
  <si>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</si>
  <si>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</si>
  <si>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</si>
  <si>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</si>
  <si>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</si>
  <si>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</si>
  <si>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</si>
  <si>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</si>
  <si>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</si>
  <si>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</si>
  <si>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</si>
  <si>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</si>
  <si>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</si>
  <si>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</si>
  <si>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</si>
  <si>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</si>
  <si>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</si>
  <si>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</si>
  <si>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</si>
  <si>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</si>
  <si>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</si>
  <si>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</si>
  <si>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</si>
  <si>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</si>
  <si>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</si>
  <si>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</si>
  <si>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</si>
  <si>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</si>
  <si>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</si>
  <si>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</si>
  <si>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</si>
  <si>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</si>
  <si>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</si>
  <si>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</si>
  <si>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</si>
  <si>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</si>
  <si>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</si>
  <si>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</si>
  <si>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</si>
  <si>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</si>
  <si>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</si>
  <si>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</si>
  <si>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</si>
  <si>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</si>
  <si>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</si>
  <si>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</si>
  <si>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</si>
  <si>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</si>
  <si>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</si>
  <si>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</si>
  <si>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</si>
  <si>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</si>
  <si>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</si>
  <si>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</si>
  <si>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</si>
  <si>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</si>
  <si>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</si>
  <si>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</si>
  <si>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</si>
  <si>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</si>
  <si>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</si>
  <si>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</si>
  <si>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</si>
  <si>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</si>
  <si>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</si>
  <si>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</si>
  <si>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</si>
  <si>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</si>
  <si>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</si>
  <si>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</si>
  <si>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</si>
  <si>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</si>
  <si>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</si>
  <si>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</si>
  <si>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</si>
  <si>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</si>
  <si>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</si>
  <si>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</si>
  <si>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</si>
  <si>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</si>
  <si>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</si>
  <si>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</si>
  <si>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</si>
  <si>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</si>
  <si>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</si>
  <si>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</si>
  <si>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</si>
  <si>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</si>
  <si>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</si>
  <si>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</si>
  <si>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</si>
  <si>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</si>
  <si>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</si>
  <si>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</si>
  <si>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</si>
  <si>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</si>
  <si>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</si>
  <si>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</si>
  <si>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</si>
  <si>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</si>
  <si>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</si>
  <si>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</si>
  <si>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</si>
  <si>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</si>
  <si>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</si>
  <si>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</si>
  <si>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</si>
  <si>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</si>
  <si>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</si>
  <si>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</si>
  <si>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</si>
  <si>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</si>
  <si>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</si>
  <si>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</si>
  <si>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</si>
  <si>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</si>
  <si>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</si>
  <si>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</si>
  <si>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</si>
  <si>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</si>
  <si>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</si>
  <si>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</si>
  <si>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</si>
  <si>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</si>
  <si>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</si>
  <si>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</si>
  <si>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</si>
  <si>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</si>
  <si>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</si>
  <si>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</si>
  <si>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</si>
  <si>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</si>
  <si>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</si>
  <si>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</si>
  <si>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</si>
  <si>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</si>
  <si>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</si>
  <si>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</si>
  <si>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</si>
  <si>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</si>
  <si>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</si>
  <si>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</si>
  <si>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</si>
  <si>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</si>
  <si>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</si>
  <si>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</si>
  <si>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</si>
  <si>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</si>
  <si>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</si>
  <si>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</si>
  <si>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</si>
  <si>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</si>
  <si>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</si>
  <si>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</si>
  <si>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</si>
  <si>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</si>
  <si>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</si>
  <si>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</si>
  <si>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</si>
  <si>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</si>
  <si>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</si>
  <si>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</si>
  <si>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</si>
  <si>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</si>
  <si>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</si>
  <si>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</si>
  <si>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</si>
  <si>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</si>
  <si>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</si>
  <si>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</si>
  <si>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</si>
  <si>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</si>
  <si>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</si>
  <si>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</si>
  <si>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</si>
  <si>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</si>
  <si>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</si>
  <si>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</si>
  <si>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</si>
  <si>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</si>
  <si>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</si>
  <si>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</si>
  <si>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</si>
  <si>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</si>
  <si>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</si>
  <si>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</si>
  <si>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</si>
  <si>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</si>
  <si>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</si>
  <si>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</si>
  <si>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</si>
  <si>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</si>
  <si>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</si>
  <si>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</si>
  <si>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</si>
  <si>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</si>
  <si>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</si>
  <si>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</si>
  <si>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</si>
  <si>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</si>
  <si>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</si>
  <si>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</si>
  <si>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</si>
  <si>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</si>
  <si>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</si>
  <si>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</si>
  <si>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</si>
  <si>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</si>
  <si>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</si>
  <si>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</si>
  <si>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</si>
  <si>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</si>
  <si>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</si>
  <si>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</si>
  <si>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</si>
  <si>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</si>
  <si>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</si>
  <si>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</si>
  <si>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</si>
  <si>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</si>
  <si>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</si>
  <si>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</si>
  <si>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</si>
  <si>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</si>
  <si>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</si>
  <si>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</si>
  <si>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</si>
  <si>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</si>
  <si>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</si>
  <si>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</si>
  <si>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</si>
  <si>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</si>
  <si>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</si>
  <si>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</si>
  <si>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</si>
  <si>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</si>
  <si>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</si>
  <si>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</si>
  <si>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</si>
  <si>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</si>
  <si>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</si>
  <si>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</si>
  <si>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</si>
  <si>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</si>
  <si>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</si>
  <si>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</si>
  <si>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</si>
  <si>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</si>
  <si>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</si>
  <si>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</si>
  <si>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</si>
  <si>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</si>
  <si>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</si>
  <si>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</si>
  <si>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</si>
  <si>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</si>
  <si>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</si>
  <si>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</si>
  <si>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</si>
  <si>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</si>
  <si>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</si>
  <si>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</si>
  <si>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</si>
  <si>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</si>
  <si>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</si>
  <si>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</si>
  <si>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</si>
  <si>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</si>
  <si>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</si>
  <si>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</si>
  <si>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</si>
  <si>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</si>
  <si>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</si>
  <si>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</si>
  <si>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</si>
  <si>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</si>
  <si>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</si>
  <si>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</si>
  <si>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</si>
  <si>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</si>
  <si>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</si>
  <si>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</si>
  <si>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</si>
  <si>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</si>
  <si>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</si>
  <si>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</si>
  <si>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</si>
  <si>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</si>
  <si>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</si>
  <si>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</si>
  <si>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</si>
  <si>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</si>
  <si>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</si>
  <si>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</si>
  <si>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</si>
  <si>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</si>
  <si>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</si>
  <si>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</si>
  <si>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</si>
  <si>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</si>
  <si>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</si>
  <si>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</si>
  <si>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</si>
  <si>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</si>
  <si>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</si>
  <si>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</si>
  <si>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</si>
  <si>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</si>
  <si>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</si>
  <si>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</si>
  <si>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</si>
  <si>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</si>
  <si>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</si>
  <si>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</si>
  <si>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</si>
  <si>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</si>
  <si>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</si>
  <si>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</si>
  <si>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</si>
  <si>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</si>
  <si>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</si>
  <si>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</si>
  <si>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</si>
  <si>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</si>
  <si>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</si>
  <si>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</si>
  <si>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</si>
  <si>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</si>
  <si>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</si>
  <si>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</si>
  <si>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</si>
  <si>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</si>
  <si>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</si>
  <si>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</si>
  <si>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</si>
  <si>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</si>
  <si>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</si>
  <si>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</si>
  <si>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</si>
  <si>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</si>
  <si>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</si>
  <si>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</si>
  <si>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</si>
  <si>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</si>
  <si>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</si>
  <si>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</si>
  <si>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</si>
  <si>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</si>
  <si>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</si>
  <si>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</si>
  <si>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</si>
  <si>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</si>
  <si>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</si>
  <si>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</si>
  <si>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</si>
  <si>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</si>
  <si>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</si>
  <si>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</si>
  <si>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</si>
  <si>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</si>
  <si>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</si>
  <si>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</si>
  <si>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</si>
  <si>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</si>
  <si>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</si>
  <si>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</si>
  <si>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</si>
  <si>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</si>
  <si>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</si>
  <si>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</si>
  <si>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</si>
  <si>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</si>
  <si>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</si>
  <si>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</si>
  <si>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</si>
  <si>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</si>
  <si>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</si>
  <si>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</si>
  <si>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</si>
  <si>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</si>
  <si>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</si>
  <si>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</si>
  <si>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</si>
  <si>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</si>
  <si>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</si>
  <si>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</si>
  <si>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</si>
  <si>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</si>
  <si>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</si>
  <si>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</si>
  <si>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</si>
  <si>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</si>
  <si>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</si>
  <si>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</si>
  <si>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</si>
  <si>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</si>
  <si>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</si>
  <si>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</si>
  <si>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</si>
  <si>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</si>
  <si>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</si>
  <si>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</si>
  <si>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</si>
  <si>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</si>
  <si>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</si>
  <si>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</si>
  <si>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</si>
  <si>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</si>
  <si>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</si>
  <si>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</si>
  <si>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</si>
  <si>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</si>
  <si>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</si>
  <si>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</si>
  <si>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</si>
  <si>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</si>
  <si>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</si>
  <si>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</si>
  <si>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</si>
  <si>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</si>
  <si>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</si>
  <si>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</si>
  <si>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</si>
  <si>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</si>
  <si>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</si>
  <si>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</si>
  <si>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</si>
  <si>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</si>
  <si>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</si>
  <si>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</si>
  <si>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</si>
  <si>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</si>
  <si>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</si>
  <si>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</si>
  <si>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</si>
  <si>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</si>
  <si>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</si>
  <si>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</si>
  <si>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</si>
  <si>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</si>
  <si>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</si>
  <si>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</si>
  <si>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</si>
  <si>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</si>
  <si>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</si>
  <si>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</si>
  <si>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</si>
  <si>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</si>
  <si>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</si>
  <si>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</si>
  <si>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</si>
  <si>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</si>
  <si>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</si>
  <si>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</si>
  <si>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</si>
  <si>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</si>
  <si>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</si>
  <si>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</si>
  <si>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</si>
  <si>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</si>
  <si>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</si>
  <si>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</si>
  <si>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</si>
  <si>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</si>
  <si>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</si>
  <si>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</si>
  <si>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</si>
  <si>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</si>
  <si>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</si>
  <si>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</si>
  <si>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</si>
  <si>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</si>
  <si>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</si>
  <si>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</si>
  <si>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</si>
  <si>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</si>
  <si>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</si>
  <si>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</si>
  <si>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</si>
  <si>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</si>
  <si>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</si>
  <si>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</si>
  <si>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</si>
  <si>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</si>
  <si>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</si>
  <si>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</si>
  <si>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</si>
  <si>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</si>
  <si>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</si>
  <si>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</si>
  <si>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</si>
  <si>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</si>
  <si>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</si>
  <si>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</si>
  <si>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</si>
  <si>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</si>
  <si>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</si>
  <si>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</si>
  <si>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</si>
  <si>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</si>
  <si>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</si>
  <si>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</si>
  <si>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</si>
  <si>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</si>
  <si>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</si>
  <si>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</si>
  <si>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</si>
  <si>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</si>
  <si>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</si>
  <si>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</si>
  <si>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</si>
  <si>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</si>
  <si>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</si>
  <si>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</si>
  <si>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</si>
  <si>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</si>
  <si>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</si>
  <si>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</si>
  <si>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</si>
  <si>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</si>
  <si>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</si>
  <si>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</si>
  <si>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</si>
  <si>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</si>
  <si>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</si>
  <si>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</si>
  <si>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</si>
  <si>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</si>
  <si>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</si>
  <si>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</si>
  <si>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</si>
  <si>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</si>
  <si>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</si>
  <si>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</si>
  <si>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</si>
  <si>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</si>
  <si>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</si>
  <si>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</si>
  <si>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</si>
  <si>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</si>
  <si>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</si>
  <si>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</si>
  <si>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</si>
  <si>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</si>
  <si>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</si>
  <si>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</si>
  <si>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</si>
  <si>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</si>
  <si>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</si>
  <si>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</si>
  <si>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</si>
  <si>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</si>
  <si>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</si>
  <si>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</si>
  <si>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</si>
  <si>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</si>
  <si>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</si>
  <si>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</si>
  <si>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</si>
  <si>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</si>
  <si>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</si>
  <si>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</si>
  <si>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</si>
  <si>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</si>
  <si>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</si>
  <si>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</si>
  <si>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</si>
  <si>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</si>
  <si>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</si>
  <si>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</si>
  <si>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</si>
  <si>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</si>
  <si>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</si>
  <si>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</si>
  <si>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</si>
  <si>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</si>
  <si>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</si>
  <si>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</si>
  <si>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</si>
  <si>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</si>
  <si>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</si>
  <si>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</si>
  <si>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</si>
  <si>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</si>
  <si>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</si>
  <si>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</si>
  <si>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</si>
  <si>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</si>
  <si>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</si>
  <si>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</si>
  <si>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</si>
  <si>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</si>
  <si>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</si>
  <si>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</si>
  <si>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</si>
  <si>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</si>
  <si>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</si>
  <si>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</si>
  <si>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</si>
  <si>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</si>
  <si>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</si>
  <si>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</si>
  <si>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</si>
  <si>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</si>
  <si>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</si>
  <si>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</si>
  <si>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</si>
  <si>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</si>
  <si>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</si>
  <si>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</si>
  <si>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</si>
  <si>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</si>
  <si>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</si>
  <si>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</si>
  <si>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</si>
  <si>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</si>
  <si>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</si>
  <si>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</si>
  <si>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</si>
  <si>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</si>
  <si>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</si>
  <si>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</si>
  <si>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</si>
  <si>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</si>
  <si>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</si>
  <si>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</si>
  <si>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</si>
  <si>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</si>
  <si>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</si>
  <si>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</si>
  <si>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</si>
  <si>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</si>
  <si>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</si>
  <si>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</si>
  <si>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</si>
  <si>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</si>
  <si>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</si>
  <si>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</si>
  <si>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</si>
  <si>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</si>
  <si>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</si>
  <si>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</si>
  <si>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</si>
  <si>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</si>
  <si>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</si>
  <si>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</si>
  <si>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</si>
  <si>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</si>
  <si>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</si>
  <si>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</si>
  <si>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</si>
  <si>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</si>
  <si>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</si>
  <si>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</si>
  <si>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</si>
  <si>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</si>
  <si>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</si>
  <si>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</si>
  <si>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</si>
  <si>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</si>
  <si>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</si>
  <si>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</si>
  <si>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</si>
  <si>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</si>
  <si>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</si>
  <si>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</si>
  <si>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</si>
  <si>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</si>
  <si>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</si>
  <si>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</si>
  <si>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</si>
  <si>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</si>
  <si>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</si>
  <si>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</si>
  <si>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</si>
  <si>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</si>
  <si>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</si>
  <si>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</si>
  <si>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</si>
  <si>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</si>
  <si>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</si>
  <si>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</si>
  <si>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</si>
  <si>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</si>
  <si>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</si>
  <si>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</si>
  <si>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</si>
  <si>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</si>
  <si>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</si>
  <si>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</si>
  <si>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</si>
  <si>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</si>
  <si>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</si>
  <si>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</si>
  <si>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</si>
  <si>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</si>
  <si>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</si>
  <si>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</si>
  <si>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</si>
  <si>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</si>
  <si>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</si>
  <si>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</si>
  <si>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</si>
  <si>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</si>
  <si>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</si>
  <si>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</si>
  <si>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</si>
  <si>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</si>
  <si>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</si>
  <si>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</si>
  <si>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</si>
  <si>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</si>
  <si>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</si>
  <si>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</si>
  <si>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</si>
  <si>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</si>
  <si>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</si>
  <si>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</si>
  <si>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</si>
  <si>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</si>
  <si>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</si>
  <si>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</si>
  <si>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</si>
  <si>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</si>
  <si>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</si>
  <si>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</si>
  <si>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</si>
  <si>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</si>
  <si>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</si>
  <si>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</si>
  <si>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</si>
  <si>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</si>
  <si>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</si>
  <si>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</si>
  <si>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</si>
  <si>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</si>
  <si>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</si>
  <si>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</si>
  <si>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</si>
  <si>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</si>
  <si>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</si>
  <si>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</si>
  <si>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</si>
  <si>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</si>
  <si>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</si>
  <si>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</si>
  <si>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</si>
  <si>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</si>
  <si>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</si>
  <si>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</si>
  <si>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</si>
  <si>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</si>
  <si>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</si>
  <si>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</si>
  <si>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</si>
  <si>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</si>
  <si>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</si>
  <si>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</si>
  <si>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</si>
  <si>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</si>
  <si>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</si>
  <si>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</si>
  <si>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</si>
  <si>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</si>
  <si>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</si>
  <si>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</si>
  <si>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</si>
  <si>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</si>
  <si>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</si>
  <si>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</si>
  <si>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</si>
  <si>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</si>
  <si>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</si>
  <si>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</si>
  <si>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</si>
  <si>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</si>
  <si>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</si>
  <si>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</si>
  <si>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</si>
  <si>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</si>
  <si>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</si>
  <si>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</si>
  <si>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</si>
  <si>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</si>
  <si>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</si>
  <si>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</si>
  <si>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</si>
  <si>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</si>
  <si>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</si>
  <si>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</si>
  <si>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</si>
  <si>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</si>
  <si>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</si>
  <si>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</si>
  <si>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</si>
  <si>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</si>
  <si>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</si>
  <si>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</si>
  <si>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</si>
  <si>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</si>
  <si>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</si>
  <si>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</si>
  <si>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</si>
  <si>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</si>
  <si>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</si>
  <si>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</si>
  <si>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</si>
  <si>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</si>
  <si>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</si>
  <si>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</si>
  <si>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</si>
  <si>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</si>
  <si>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</si>
  <si>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</si>
  <si>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</si>
  <si>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</si>
  <si>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</si>
  <si>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</si>
  <si>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</si>
  <si>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</si>
  <si>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</si>
  <si>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</si>
  <si>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</si>
  <si>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</si>
  <si>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</si>
  <si>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</si>
  <si>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</si>
  <si>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</si>
  <si>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</si>
  <si>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</si>
  <si>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</si>
  <si>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</si>
  <si>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</si>
  <si>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</si>
  <si>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</si>
  <si>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</si>
  <si>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</si>
  <si>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</si>
  <si>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</si>
  <si>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</si>
  <si>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</si>
  <si>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</si>
  <si>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</si>
  <si>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</si>
  <si>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</si>
  <si>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</si>
  <si>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</si>
  <si>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</si>
  <si>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</si>
  <si>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</si>
  <si>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</si>
  <si>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</si>
  <si>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</si>
  <si>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</si>
  <si>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</si>
  <si>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</si>
  <si>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</si>
  <si>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</si>
  <si>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</si>
  <si>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</si>
  <si>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</si>
  <si>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</si>
  <si>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</si>
  <si>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</si>
  <si>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</si>
  <si>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</si>
  <si>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</si>
  <si>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</si>
  <si>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</si>
  <si>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</si>
  <si>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</si>
  <si>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</si>
  <si>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</si>
  <si>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</si>
  <si>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</si>
  <si>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</si>
  <si>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</si>
  <si>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</si>
  <si>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</si>
  <si>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</si>
  <si>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</si>
  <si>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</si>
  <si>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</si>
  <si>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</si>
  <si>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</si>
  <si>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</si>
  <si>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</si>
  <si>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</si>
  <si>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</si>
  <si>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</si>
  <si>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</si>
  <si>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</si>
  <si>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</si>
  <si>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</si>
  <si>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</si>
  <si>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</si>
  <si>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</si>
  <si>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</si>
  <si>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</si>
  <si>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</si>
  <si>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</si>
  <si>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</si>
  <si>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</si>
  <si>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</si>
  <si>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</si>
  <si>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</si>
  <si>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</si>
  <si>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</si>
  <si>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</si>
  <si>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</si>
  <si>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</si>
  <si>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</si>
  <si>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</si>
  <si>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</si>
  <si>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</si>
  <si>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</si>
  <si>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</si>
  <si>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</si>
  <si>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</si>
  <si>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</si>
  <si>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</si>
  <si>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</si>
  <si>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</si>
  <si>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</si>
  <si>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</si>
  <si>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</si>
  <si>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</si>
  <si>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</si>
  <si>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</si>
  <si>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</si>
  <si>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</si>
  <si>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</si>
  <si>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</si>
  <si>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</si>
  <si>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</si>
  <si>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</si>
  <si>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</si>
  <si>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</si>
  <si>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</si>
  <si>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</si>
  <si>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</si>
  <si>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</si>
  <si>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</si>
  <si>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</si>
  <si>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</si>
  <si>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</si>
  <si>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</si>
  <si>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</si>
  <si>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</si>
  <si>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</si>
  <si>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</si>
  <si>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</si>
  <si>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</si>
  <si>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</si>
  <si>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</si>
  <si>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</si>
  <si>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</si>
  <si>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</si>
  <si>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</si>
  <si>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</si>
  <si>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</si>
  <si>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</si>
  <si>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</si>
  <si>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</si>
  <si>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</si>
  <si>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</si>
  <si>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</si>
  <si>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</si>
  <si>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</si>
  <si>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</si>
  <si>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</si>
  <si>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</si>
  <si>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</si>
  <si>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</si>
  <si>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</si>
  <si>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</si>
  <si>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</si>
  <si>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</si>
  <si>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</si>
  <si>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</si>
  <si>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</si>
  <si>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</si>
  <si>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</si>
  <si>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</si>
  <si>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</si>
  <si>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</si>
  <si>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</si>
  <si>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</si>
  <si>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</si>
  <si>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</si>
  <si>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</si>
  <si>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</si>
  <si>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</si>
  <si>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</si>
  <si>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</si>
  <si>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</si>
  <si>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</si>
  <si>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</si>
  <si>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</si>
  <si>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</si>
  <si>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</si>
  <si>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</si>
  <si>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</si>
  <si>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</si>
  <si>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</si>
  <si>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</si>
  <si>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</si>
  <si>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</si>
  <si>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</si>
  <si>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</si>
  <si>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</si>
  <si>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</si>
  <si>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</si>
  <si>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</si>
  <si>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</si>
  <si>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</si>
  <si>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</si>
  <si>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</si>
  <si>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</si>
  <si>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</si>
  <si>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</si>
  <si>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</si>
  <si>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</si>
  <si>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</si>
  <si>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</si>
  <si>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</si>
  <si>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</si>
  <si>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</si>
  <si>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</si>
  <si>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</si>
  <si>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</si>
  <si>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</si>
  <si>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</si>
  <si>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</si>
  <si>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</si>
  <si>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</si>
  <si>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</si>
  <si>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</si>
  <si>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</si>
  <si>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</si>
  <si>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</si>
  <si>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</si>
  <si>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</si>
  <si>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</si>
  <si>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</si>
  <si>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</si>
  <si>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</si>
  <si>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</si>
  <si>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</si>
  <si>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</si>
  <si>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</si>
  <si>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</si>
  <si>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</si>
  <si>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</si>
  <si>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</si>
  <si>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</si>
  <si>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</si>
  <si>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</si>
  <si>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</si>
  <si>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</si>
  <si>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</si>
  <si>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</si>
  <si>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</si>
  <si>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</si>
  <si>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</si>
  <si>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</si>
  <si>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</si>
  <si>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</si>
  <si>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</si>
  <si>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</si>
  <si>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</si>
  <si>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</si>
  <si>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</si>
  <si>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</si>
  <si>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</si>
  <si>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</si>
  <si>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</si>
  <si>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</si>
  <si>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</si>
  <si>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</si>
  <si>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</si>
  <si>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</si>
  <si>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</si>
  <si>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</si>
  <si>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</si>
  <si>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</si>
  <si>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</si>
  <si>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</si>
  <si>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</si>
  <si>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</si>
  <si>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</si>
  <si>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</si>
  <si>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</si>
  <si>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</si>
  <si>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</si>
  <si>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</si>
  <si>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</si>
  <si>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</si>
  <si>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</si>
  <si>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</si>
  <si>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</si>
  <si>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</si>
  <si>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</si>
  <si>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</si>
  <si>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</si>
  <si>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</si>
  <si>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</si>
  <si>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</si>
  <si>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</si>
  <si>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</si>
  <si>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</si>
  <si>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</si>
  <si>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</si>
  <si>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</si>
  <si>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</si>
  <si>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</si>
  <si>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</si>
  <si>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</si>
  <si>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</si>
  <si>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</si>
  <si>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</si>
  <si>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</si>
  <si>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</si>
  <si>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</si>
  <si>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</si>
  <si>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</si>
  <si>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</si>
  <si>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</si>
  <si>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</si>
  <si>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</si>
  <si>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</si>
  <si>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</si>
  <si>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</si>
  <si>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</si>
  <si>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</si>
  <si>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</si>
  <si>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</si>
  <si>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</si>
  <si>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</si>
  <si>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</si>
  <si>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</si>
  <si>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</si>
  <si>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</si>
  <si>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</si>
  <si>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</si>
  <si>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</si>
  <si>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</si>
  <si>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</si>
  <si>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</si>
  <si>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</si>
  <si>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</si>
  <si>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</si>
  <si>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</si>
  <si>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</si>
  <si>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</si>
  <si>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</si>
  <si>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</si>
  <si>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</si>
  <si>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</si>
  <si>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</si>
  <si>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</si>
  <si>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</si>
  <si>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</si>
  <si>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</si>
  <si>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</si>
  <si>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</si>
  <si>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</si>
  <si>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</si>
  <si>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</si>
  <si>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</si>
  <si>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</si>
  <si>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</si>
  <si>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</si>
  <si>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</si>
  <si>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</si>
  <si>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</si>
  <si>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</si>
  <si>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</si>
  <si>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</si>
  <si>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</si>
  <si>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</si>
  <si>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</si>
  <si>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</si>
  <si>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</si>
  <si>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</si>
  <si>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</si>
  <si>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</si>
  <si>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</si>
  <si>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</si>
  <si>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</si>
  <si>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</si>
  <si>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</si>
  <si>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</si>
  <si>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</si>
  <si>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</si>
  <si>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</si>
  <si>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</si>
  <si>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</si>
  <si>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</si>
  <si>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</si>
  <si>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</si>
  <si>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</si>
  <si>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</si>
  <si>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</si>
  <si>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</si>
  <si>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</si>
  <si>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</si>
  <si>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</si>
  <si>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</si>
  <si>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</si>
  <si>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</si>
  <si>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</si>
  <si>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</si>
  <si>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</si>
  <si>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</si>
  <si>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</si>
  <si>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</si>
  <si>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</si>
  <si>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</si>
  <si>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</si>
  <si>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</si>
  <si>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</si>
  <si>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</si>
  <si>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</si>
  <si>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</si>
  <si>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</si>
  <si>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</si>
  <si>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</si>
  <si>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</si>
  <si>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</si>
  <si>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</si>
  <si>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</si>
  <si>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</si>
  <si>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</si>
  <si>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</si>
  <si>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</si>
  <si>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</si>
  <si>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</si>
  <si>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</si>
  <si>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</si>
  <si>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</si>
  <si>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</si>
  <si>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</si>
  <si>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</si>
  <si>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</si>
  <si>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</si>
  <si>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</si>
  <si>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</si>
  <si>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</si>
  <si>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</si>
  <si>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</si>
  <si>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</si>
  <si>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</si>
  <si>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</si>
  <si>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</si>
  <si>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</si>
  <si>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</si>
  <si>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</si>
  <si>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</si>
  <si>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</si>
  <si>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</si>
  <si>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</si>
  <si>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</si>
  <si>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</si>
  <si>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</si>
  <si>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</si>
  <si>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</si>
  <si>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</si>
  <si>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</si>
  <si>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</si>
  <si>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</si>
  <si>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</si>
  <si>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</si>
  <si>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</si>
  <si>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</si>
  <si>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</si>
  <si>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</si>
  <si>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</si>
  <si>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</si>
  <si>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</si>
  <si>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</si>
  <si>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</si>
  <si>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</si>
  <si>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</si>
  <si>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</si>
  <si>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</si>
  <si>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</si>
  <si>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</si>
  <si>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</si>
  <si>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</si>
  <si>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</si>
  <si>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</si>
  <si>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</si>
  <si>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</si>
  <si>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</si>
  <si>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</si>
  <si>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</si>
  <si>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</si>
  <si>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</si>
  <si>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</si>
  <si>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</si>
  <si>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</si>
  <si>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</si>
  <si>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</si>
  <si>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</si>
  <si>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</si>
  <si>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</si>
  <si>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</si>
  <si>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</si>
  <si>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</si>
  <si>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</si>
  <si>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</si>
  <si>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</si>
  <si>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</si>
  <si>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</si>
  <si>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</si>
  <si>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</si>
  <si>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</si>
  <si>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</si>
  <si>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</si>
  <si>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</si>
  <si>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</si>
  <si>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</si>
  <si>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</si>
  <si>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</si>
  <si>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</si>
  <si>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</si>
  <si>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</si>
  <si>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</si>
  <si>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</si>
  <si>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</si>
  <si>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</si>
  <si>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</si>
  <si>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</si>
  <si>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</si>
  <si>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</si>
  <si>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</si>
  <si>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</si>
  <si>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</si>
  <si>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</si>
  <si>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</si>
  <si>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</si>
  <si>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</si>
  <si>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</si>
  <si>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</si>
  <si>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</si>
  <si>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</si>
  <si>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</si>
  <si>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</si>
  <si>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</si>
  <si>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</si>
  <si>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</si>
  <si>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</si>
  <si>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</si>
  <si>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</si>
  <si>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</si>
  <si>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</si>
  <si>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</si>
  <si>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</si>
  <si>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</si>
  <si>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</si>
  <si>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</si>
  <si>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</si>
  <si>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</si>
  <si>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</si>
  <si>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</si>
  <si>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</si>
  <si>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</si>
  <si>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</si>
  <si>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</si>
  <si>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</si>
  <si>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</si>
  <si>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</si>
  <si>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</si>
  <si>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</si>
  <si>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</si>
  <si>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</si>
  <si>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</si>
  <si>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</si>
  <si>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</si>
  <si>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</si>
  <si>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</si>
  <si>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</si>
  <si>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</si>
  <si>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</si>
  <si>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</si>
  <si>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</si>
  <si>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</si>
  <si>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</si>
  <si>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</si>
  <si>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</si>
  <si>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</si>
  <si>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</si>
  <si>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</si>
  <si>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</si>
  <si>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</si>
  <si>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</si>
  <si>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</si>
  <si>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</si>
  <si>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</si>
  <si>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</si>
  <si>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</si>
  <si>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</si>
  <si>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</si>
  <si>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</si>
  <si>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</si>
  <si>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</si>
  <si>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</si>
  <si>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</si>
  <si>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</si>
  <si>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</si>
  <si>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</si>
  <si>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</si>
  <si>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</si>
  <si>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</si>
  <si>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</si>
  <si>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</si>
  <si>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</si>
  <si>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</si>
  <si>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</si>
  <si>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</si>
  <si>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</si>
  <si>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</si>
  <si>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</si>
  <si>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</si>
  <si>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</si>
  <si>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</si>
  <si>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</si>
  <si>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</si>
  <si>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</si>
  <si>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</si>
  <si>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</si>
  <si>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</si>
  <si>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</si>
  <si>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</si>
  <si>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</si>
  <si>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</si>
  <si>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</si>
  <si>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</si>
  <si>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</si>
  <si>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</si>
  <si>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</si>
  <si>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</si>
  <si>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</si>
  <si>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</si>
  <si>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</si>
  <si>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</si>
  <si>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</si>
  <si>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</si>
  <si>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</si>
  <si>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</si>
  <si>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</si>
  <si>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</si>
  <si>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</si>
  <si>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</si>
  <si>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</si>
  <si>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</si>
  <si>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</si>
  <si>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</si>
  <si>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</si>
  <si>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</si>
  <si>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</si>
  <si>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</si>
  <si>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</si>
  <si>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</si>
  <si>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</si>
  <si>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</si>
  <si>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</si>
  <si>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</si>
  <si>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</si>
  <si>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</si>
  <si>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</si>
  <si>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</si>
  <si>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</si>
  <si>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</si>
  <si>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</si>
  <si>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</si>
  <si>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</si>
  <si>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</si>
  <si>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</si>
  <si>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</si>
  <si>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</si>
  <si>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</si>
  <si>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</si>
  <si>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</si>
  <si>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</si>
  <si>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</si>
  <si>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</si>
  <si>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</si>
  <si>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</si>
  <si>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</si>
  <si>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</si>
  <si>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</si>
  <si>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</si>
  <si>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</si>
  <si>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</si>
  <si>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</si>
  <si>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</si>
  <si>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</si>
  <si>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</si>
  <si>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</si>
  <si>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</si>
  <si>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</si>
  <si>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</si>
  <si>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</si>
  <si>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</si>
  <si>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</si>
  <si>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</si>
  <si>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</si>
  <si>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</si>
  <si>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</si>
  <si>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</si>
  <si>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</si>
  <si>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</si>
  <si>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</si>
  <si>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</si>
  <si>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</si>
  <si>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</si>
  <si>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</si>
  <si>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</si>
  <si>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</si>
  <si>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</si>
  <si>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</si>
  <si>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</si>
  <si>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</si>
  <si>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</si>
  <si>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</si>
  <si>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</si>
  <si>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</si>
  <si>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</si>
  <si>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</si>
  <si>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</si>
  <si>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</si>
  <si>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</si>
  <si>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</si>
  <si>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</si>
  <si>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</si>
  <si>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</si>
  <si>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</si>
  <si>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</si>
  <si>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</si>
  <si>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</si>
  <si>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</si>
  <si>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</si>
  <si>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</si>
  <si>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</si>
  <si>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</si>
  <si>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</si>
  <si>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</si>
  <si>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</si>
  <si>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</si>
  <si>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</si>
  <si>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</si>
  <si>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</si>
  <si>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</si>
  <si>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</si>
  <si>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</si>
  <si>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</si>
  <si>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</si>
  <si>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</si>
  <si>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</si>
  <si>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</si>
  <si>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</si>
  <si>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</si>
  <si>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</si>
  <si>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</si>
  <si>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</si>
  <si>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</si>
  <si>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</si>
  <si>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</si>
  <si>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</si>
  <si>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</si>
  <si>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</si>
  <si>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</si>
  <si>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</si>
  <si>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</si>
  <si>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</si>
  <si>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</si>
  <si>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</si>
  <si>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</si>
  <si>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</si>
  <si>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</si>
  <si>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</si>
  <si>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</si>
  <si>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</si>
  <si>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</si>
  <si>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</si>
  <si>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</si>
  <si>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</si>
  <si>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</si>
  <si>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</si>
  <si>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</si>
  <si>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</si>
  <si>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</si>
  <si>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</si>
  <si>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</si>
  <si>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</si>
  <si>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</si>
  <si>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</si>
  <si>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</si>
  <si>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</si>
  <si>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</si>
  <si>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</si>
  <si>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</si>
  <si>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</si>
  <si>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</si>
  <si>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</si>
  <si>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</si>
  <si>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</si>
  <si>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</si>
  <si>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</si>
  <si>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</si>
  <si>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</si>
  <si>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</si>
  <si>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</si>
  <si>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</si>
  <si>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</si>
  <si>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</si>
  <si>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</si>
  <si>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</si>
  <si>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</si>
  <si>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</si>
  <si>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</si>
  <si>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</si>
  <si>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</si>
  <si>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</si>
  <si>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</si>
  <si>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</si>
  <si>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</si>
  <si>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</si>
  <si>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</si>
  <si>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</si>
  <si>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</si>
  <si>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</si>
  <si>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</si>
  <si>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</si>
  <si>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</si>
  <si>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</si>
  <si>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</si>
  <si>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</si>
  <si>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</si>
  <si>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</si>
  <si>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</si>
  <si>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</si>
  <si>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</si>
  <si>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</si>
  <si>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</si>
  <si>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</si>
  <si>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</si>
  <si>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</si>
  <si>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</si>
  <si>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</si>
  <si>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</si>
  <si>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</si>
  <si>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</si>
  <si>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</si>
  <si>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</si>
  <si>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</si>
  <si>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</si>
  <si>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</si>
  <si>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</si>
  <si>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</si>
  <si>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</si>
  <si>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</si>
  <si>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</si>
  <si>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</si>
  <si>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</si>
  <si>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</si>
  <si>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</si>
  <si>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</si>
  <si>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</si>
  <si>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</si>
  <si>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</si>
  <si>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</si>
  <si>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</si>
  <si>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</si>
  <si>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</si>
  <si>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</si>
  <si>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</si>
  <si>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</si>
  <si>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</si>
  <si>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</si>
  <si>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</si>
  <si>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</si>
  <si>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</si>
  <si>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</si>
  <si>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</si>
  <si>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</si>
  <si>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</si>
  <si>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</si>
  <si>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</si>
  <si>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</si>
  <si>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</si>
  <si>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</si>
  <si>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</si>
  <si>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</si>
  <si>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</si>
  <si>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</si>
  <si>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</si>
  <si>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</si>
  <si>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</si>
  <si>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</si>
  <si>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</si>
  <si>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</si>
  <si>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</si>
  <si>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</si>
  <si>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</si>
  <si>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</si>
  <si>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</si>
  <si>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</si>
  <si>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</si>
  <si>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</si>
  <si>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</si>
  <si>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</si>
  <si>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</si>
  <si>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</si>
  <si>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</si>
  <si>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</si>
  <si>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</si>
  <si>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</si>
  <si>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</si>
  <si>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</si>
  <si>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</si>
  <si>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</si>
  <si>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</si>
  <si>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</si>
  <si>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</si>
  <si>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</si>
  <si>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</si>
  <si>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</si>
  <si>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</si>
  <si>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</si>
  <si>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</si>
  <si>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</si>
  <si>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</si>
  <si>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</si>
  <si>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</si>
  <si>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</si>
  <si>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</si>
  <si>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</si>
  <si>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</si>
  <si>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</si>
  <si>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</si>
  <si>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</si>
  <si>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</si>
  <si>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</si>
  <si>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</si>
  <si>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</si>
  <si>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</si>
  <si>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</si>
  <si>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</si>
  <si>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</si>
  <si>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</si>
  <si>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</si>
  <si>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</si>
  <si>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</si>
  <si>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</si>
  <si>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</si>
  <si>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</si>
  <si>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</si>
  <si>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</si>
  <si>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</si>
  <si>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</si>
  <si>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</si>
  <si>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</si>
  <si>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</si>
  <si>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</si>
  <si>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</si>
  <si>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</si>
  <si>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</si>
  <si>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</si>
  <si>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</si>
  <si>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</si>
  <si>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</si>
  <si>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</si>
  <si>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</si>
  <si>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</si>
  <si>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</si>
  <si>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</si>
  <si>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</si>
  <si>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</si>
  <si>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</si>
  <si>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</si>
  <si>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</si>
  <si>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</si>
  <si>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</si>
  <si>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</si>
  <si>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</si>
  <si>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</si>
  <si>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</si>
  <si>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</si>
  <si>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</si>
  <si>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</si>
  <si>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</si>
  <si>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</si>
  <si>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</si>
  <si>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</si>
  <si>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</si>
  <si>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</si>
  <si>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</si>
  <si>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</si>
  <si>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</si>
  <si>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</si>
  <si>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</si>
  <si>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</si>
  <si>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</si>
  <si>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</si>
  <si>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</si>
  <si>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</si>
  <si>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</si>
  <si>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</si>
  <si>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</si>
  <si>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</si>
  <si>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</si>
  <si>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</si>
  <si>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</si>
  <si>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</si>
  <si>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</si>
  <si>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</si>
  <si>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</si>
  <si>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</si>
  <si>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</si>
  <si>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</si>
  <si>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</si>
  <si>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</si>
  <si>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</si>
  <si>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</si>
  <si>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</si>
  <si>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</si>
  <si>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</si>
  <si>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</si>
  <si>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</si>
  <si>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</si>
  <si>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</si>
  <si>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</si>
  <si>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</si>
  <si>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</si>
  <si>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</si>
  <si>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</si>
  <si>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</si>
  <si>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</si>
  <si>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</si>
  <si>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</si>
  <si>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</si>
  <si>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</si>
  <si>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</si>
  <si>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</si>
  <si>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</si>
  <si>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</si>
  <si>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</si>
  <si>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</si>
  <si>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</si>
  <si>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</si>
  <si>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</si>
  <si>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</si>
  <si>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</si>
  <si>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</si>
  <si>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</si>
  <si>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</si>
  <si>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</si>
  <si>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</si>
  <si>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</si>
  <si>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</si>
  <si>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</si>
  <si>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</si>
  <si>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</si>
  <si>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</si>
  <si>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</si>
  <si>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</si>
  <si>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</si>
  <si>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</si>
  <si>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</si>
  <si>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</si>
  <si>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</si>
  <si>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</si>
  <si>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</si>
  <si>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</si>
  <si>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</si>
  <si>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</si>
  <si>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</si>
  <si>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</si>
  <si>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</si>
  <si>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</si>
  <si>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</si>
  <si>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</si>
  <si>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</si>
  <si>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</si>
  <si>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</si>
  <si>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</si>
  <si>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</si>
  <si>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</si>
  <si>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</si>
  <si>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</si>
  <si>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</si>
  <si>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</si>
  <si>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</si>
  <si>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</si>
  <si>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</si>
  <si>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</si>
  <si>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</si>
  <si>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</si>
  <si>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</si>
  <si>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</si>
  <si>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</si>
  <si>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</si>
  <si>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</si>
  <si>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</si>
  <si>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</si>
  <si>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</si>
  <si>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</si>
  <si>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</si>
  <si>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</si>
  <si>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</si>
  <si>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</si>
  <si>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</si>
  <si>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</si>
  <si>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</si>
  <si>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</si>
  <si>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</si>
  <si>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</si>
  <si>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</si>
  <si>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</si>
  <si>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</si>
  <si>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</si>
  <si>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</si>
  <si>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</si>
  <si>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</si>
  <si>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</si>
  <si>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</si>
  <si>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</si>
  <si>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</si>
  <si>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</si>
  <si>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</si>
  <si>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</si>
  <si>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</si>
  <si>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</si>
  <si>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</si>
  <si>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</si>
  <si>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</si>
  <si>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</si>
  <si>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</si>
  <si>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</si>
  <si>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</si>
  <si>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</si>
  <si>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</si>
  <si>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</si>
  <si>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</si>
  <si>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</si>
  <si>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</si>
  <si>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</si>
  <si>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</si>
  <si>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</si>
  <si>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</si>
  <si>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</si>
  <si>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</si>
  <si>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</si>
  <si>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</si>
  <si>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</si>
  <si>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</si>
  <si>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</si>
  <si>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</si>
  <si>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</si>
  <si>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</si>
  <si>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</si>
  <si>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</si>
  <si>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</si>
  <si>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</si>
  <si>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</si>
  <si>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</si>
  <si>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</si>
  <si>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</si>
  <si>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</si>
  <si>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</si>
  <si>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</si>
  <si>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</si>
  <si>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</si>
  <si>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</si>
  <si>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</si>
  <si>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</si>
  <si>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</si>
  <si>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</si>
  <si>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</si>
  <si>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</si>
  <si>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</si>
  <si>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</si>
  <si>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</si>
  <si>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</si>
  <si>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</si>
  <si>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</si>
  <si>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</si>
  <si>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</si>
  <si>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</si>
  <si>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</si>
  <si>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</si>
  <si>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</si>
  <si>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</si>
  <si>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</si>
  <si>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</si>
  <si>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</si>
  <si>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</si>
  <si>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</si>
  <si>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</si>
  <si>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</si>
  <si>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</si>
  <si>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</si>
  <si>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</si>
  <si>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</si>
  <si>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</si>
  <si>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</si>
  <si>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</si>
  <si>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</si>
  <si>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</si>
  <si>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</si>
  <si>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</si>
  <si>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</si>
  <si>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</si>
  <si>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</si>
  <si>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</si>
  <si>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</si>
  <si>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</si>
  <si>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</si>
  <si>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</si>
  <si>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</si>
  <si>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</si>
  <si>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</si>
  <si>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</si>
  <si>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</si>
  <si>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</si>
  <si>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</si>
  <si>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</si>
  <si>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</si>
  <si>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</si>
  <si>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</si>
  <si>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</si>
  <si>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</si>
  <si>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</si>
  <si>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</si>
  <si>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</si>
  <si>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</si>
  <si>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</si>
  <si>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</si>
  <si>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</si>
  <si>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</si>
  <si>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</si>
  <si>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</si>
  <si>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</si>
  <si>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</si>
  <si>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</si>
  <si>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</si>
  <si>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</si>
  <si>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</si>
  <si>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</si>
  <si>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</si>
  <si>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</si>
  <si>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</si>
  <si>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</si>
  <si>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</si>
  <si>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</si>
  <si>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</si>
  <si>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</si>
  <si>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</si>
  <si>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</si>
  <si>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</si>
  <si>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</si>
  <si>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</si>
  <si>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</si>
  <si>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</si>
  <si>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</si>
  <si>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</si>
  <si>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</si>
  <si>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</si>
  <si>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</si>
  <si>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</si>
  <si>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</si>
  <si>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</si>
  <si>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</si>
  <si>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</si>
  <si>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</si>
  <si>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</si>
  <si>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</si>
  <si>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</si>
  <si>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</si>
  <si>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</si>
  <si>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</si>
  <si>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</si>
  <si>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</si>
  <si>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</si>
  <si>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</si>
  <si>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</si>
  <si>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</si>
  <si>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</si>
  <si>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</si>
  <si>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</si>
  <si>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</si>
  <si>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</si>
  <si>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</si>
  <si>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</si>
  <si>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</si>
  <si>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</si>
  <si>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</si>
  <si>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</si>
  <si>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</si>
  <si>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</si>
  <si>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</si>
  <si>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</si>
  <si>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</si>
  <si>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</si>
  <si>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</si>
  <si>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</si>
  <si>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</si>
  <si>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</si>
  <si>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</si>
  <si>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</si>
  <si>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</si>
  <si>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</si>
  <si>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</si>
  <si>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</si>
  <si>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</si>
  <si>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</si>
  <si>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</si>
  <si>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</si>
  <si>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</si>
  <si>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</si>
  <si>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</si>
  <si>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</si>
  <si>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</si>
  <si>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</si>
  <si>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</si>
  <si>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</si>
  <si>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</si>
  <si>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</si>
  <si>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</si>
  <si>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</si>
  <si>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</si>
  <si>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</si>
  <si>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</si>
  <si>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</si>
  <si>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</si>
  <si>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</si>
  <si>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</si>
  <si>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</si>
  <si>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</si>
  <si>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</si>
  <si>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</si>
  <si>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</si>
  <si>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</si>
  <si>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</si>
  <si>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</si>
  <si>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</si>
  <si>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</si>
  <si>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</si>
  <si>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</si>
  <si>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</si>
  <si>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</si>
  <si>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</si>
  <si>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</si>
  <si>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</si>
  <si>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</si>
  <si>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</si>
  <si>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</si>
  <si>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</si>
  <si>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</si>
  <si>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</si>
  <si>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</si>
  <si>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</si>
  <si>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</si>
  <si>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</si>
  <si>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</si>
  <si>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</si>
  <si>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</si>
  <si>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</si>
  <si>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</si>
  <si>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</si>
  <si>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</si>
  <si>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</si>
  <si>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</si>
  <si>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</si>
  <si>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</si>
  <si>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</si>
  <si>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</si>
  <si>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</si>
  <si>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</si>
  <si>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</si>
  <si>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</si>
  <si>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</si>
  <si>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</si>
  <si>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</si>
  <si>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</si>
  <si>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</si>
  <si>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</si>
  <si>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</si>
  <si>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</si>
  <si>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</si>
  <si>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</si>
  <si>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</si>
  <si>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</si>
  <si>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</si>
  <si>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</si>
  <si>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</si>
  <si>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</si>
  <si>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</si>
  <si>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</si>
  <si>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</si>
  <si>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</si>
  <si>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</si>
  <si>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</si>
  <si>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</si>
  <si>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</si>
  <si>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</si>
  <si>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</si>
  <si>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</si>
  <si>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</si>
  <si>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</si>
  <si>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</si>
  <si>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</si>
  <si>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</si>
  <si>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</si>
  <si>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</si>
  <si>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</si>
  <si>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</si>
  <si>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</si>
  <si>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</si>
  <si>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</si>
  <si>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</si>
  <si>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</si>
  <si>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</si>
  <si>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</si>
  <si>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</si>
  <si>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</si>
  <si>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</si>
  <si>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</si>
  <si>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</si>
  <si>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</si>
  <si>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</si>
  <si>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</si>
  <si>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</si>
  <si>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</si>
  <si>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</si>
  <si>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</si>
  <si>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</si>
  <si>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</si>
  <si>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</si>
  <si>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</si>
  <si>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</si>
  <si>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</si>
  <si>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</si>
  <si>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</si>
  <si>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</si>
  <si>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</si>
  <si>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</si>
  <si>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</si>
  <si>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</si>
  <si>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</si>
  <si>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</si>
  <si>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</si>
  <si>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</si>
  <si>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</si>
  <si>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</si>
  <si>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</si>
  <si>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</si>
  <si>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</si>
  <si>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</si>
  <si>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</si>
  <si>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</si>
  <si>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</si>
  <si>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</si>
  <si>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</si>
  <si>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</si>
  <si>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</si>
  <si>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</si>
  <si>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</si>
  <si>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</si>
  <si>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</si>
  <si>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</si>
  <si>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</si>
  <si>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</si>
  <si>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</si>
  <si>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</si>
  <si>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</si>
  <si>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</si>
  <si>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</si>
  <si>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</si>
  <si>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</si>
  <si>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</si>
  <si>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</si>
  <si>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</si>
  <si>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</si>
  <si>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</si>
  <si>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</si>
  <si>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</si>
  <si>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</si>
  <si>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</si>
  <si>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</si>
  <si>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</si>
  <si>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</si>
  <si>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</si>
  <si>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</si>
  <si>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</si>
  <si>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</si>
  <si>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</si>
  <si>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</si>
  <si>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</si>
  <si>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</si>
  <si>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</si>
  <si>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</si>
  <si>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</si>
  <si>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</si>
  <si>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</si>
  <si>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</si>
  <si>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</si>
  <si>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</si>
  <si>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</si>
  <si>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</si>
  <si>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</si>
  <si>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</si>
  <si>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</si>
  <si>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</si>
  <si>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</si>
  <si>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</si>
  <si>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</si>
  <si>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</si>
  <si>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</si>
  <si>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</si>
  <si>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</si>
  <si>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</si>
  <si>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</si>
  <si>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</si>
  <si>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</si>
  <si>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</si>
  <si>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</si>
  <si>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</si>
  <si>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</si>
  <si>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</si>
  <si>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</si>
  <si>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</si>
  <si>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</si>
  <si>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</si>
  <si>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</si>
  <si>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</si>
  <si>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</si>
  <si>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</si>
  <si>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</si>
  <si>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</si>
  <si>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</si>
  <si>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</si>
  <si>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</si>
  <si>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</si>
  <si>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</si>
  <si>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</si>
  <si>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</si>
  <si>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</si>
  <si>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</si>
  <si>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</si>
  <si>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</si>
  <si>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</si>
  <si>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</si>
  <si>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</si>
  <si>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</si>
  <si>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</si>
  <si>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</si>
  <si>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</si>
  <si>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</si>
  <si>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</si>
  <si>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</si>
  <si>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</si>
  <si>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</si>
  <si>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</si>
  <si>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</si>
  <si>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</si>
  <si>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</si>
  <si>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</si>
  <si>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</si>
  <si>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</si>
  <si>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</si>
  <si>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</si>
  <si>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</si>
  <si>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</si>
  <si>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</si>
  <si>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</si>
  <si>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</si>
  <si>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</si>
  <si>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</si>
  <si>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</si>
  <si>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</si>
  <si>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</si>
  <si>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</si>
  <si>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</si>
  <si>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</si>
  <si>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</si>
  <si>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</si>
  <si>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</si>
  <si>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</si>
  <si>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</si>
  <si>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</si>
  <si>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</si>
  <si>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</si>
  <si>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</si>
  <si>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</si>
  <si>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</si>
  <si>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</si>
  <si>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</si>
  <si>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</si>
  <si>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</si>
  <si>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</si>
  <si>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</si>
  <si>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</si>
  <si>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</si>
  <si>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</si>
  <si>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</si>
  <si>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</si>
  <si>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</si>
  <si>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</si>
  <si>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</si>
  <si>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</si>
  <si>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</si>
  <si>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</si>
  <si>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</si>
  <si>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</si>
  <si>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</si>
  <si>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</si>
  <si>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</si>
  <si>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</si>
  <si>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</si>
  <si>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</si>
  <si>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</si>
  <si>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</si>
  <si>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</si>
  <si>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</si>
  <si>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</si>
  <si>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</si>
  <si>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</si>
  <si>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</si>
  <si>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</si>
  <si>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</si>
  <si>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</si>
  <si>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</si>
  <si>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</si>
  <si>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</si>
  <si>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</si>
  <si>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</si>
  <si>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</si>
  <si>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</si>
  <si>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</si>
  <si>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</si>
  <si>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</si>
  <si>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</si>
  <si>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</si>
  <si>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</si>
  <si>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</si>
  <si>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</si>
  <si>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</si>
  <si>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</si>
  <si>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</si>
  <si>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</si>
  <si>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</si>
  <si>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</si>
  <si>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</si>
  <si>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</si>
  <si>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</si>
  <si>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</si>
  <si>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</si>
  <si>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</si>
  <si>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</si>
  <si>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</si>
  <si>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</si>
  <si>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</si>
  <si>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</si>
  <si>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</si>
  <si>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</si>
  <si>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</si>
  <si>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</si>
  <si>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</si>
  <si>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</si>
  <si>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</si>
  <si>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</si>
  <si>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</si>
  <si>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</si>
  <si>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</si>
  <si>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</si>
  <si>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</si>
  <si>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</si>
  <si>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</si>
  <si>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</si>
  <si>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</si>
  <si>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</si>
  <si>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</si>
  <si>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</si>
  <si>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</si>
  <si>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</si>
  <si>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</si>
  <si>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</si>
  <si>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</si>
  <si>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</si>
  <si>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</si>
  <si>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</si>
  <si>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</si>
  <si>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</si>
  <si>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</si>
  <si>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</si>
  <si>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</si>
  <si>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</si>
  <si>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</si>
  <si>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</si>
  <si>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</si>
  <si>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</si>
  <si>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</si>
  <si>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</si>
  <si>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</si>
  <si>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</si>
  <si>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</si>
  <si>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</si>
  <si>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</si>
  <si>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</si>
  <si>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</si>
  <si>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</si>
  <si>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</si>
  <si>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</si>
  <si>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</si>
  <si>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</si>
  <si>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</si>
  <si>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</si>
  <si>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</si>
  <si>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</si>
  <si>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</si>
  <si>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</si>
  <si>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</si>
  <si>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</si>
  <si>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</si>
  <si>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</si>
  <si>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</si>
  <si>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</si>
  <si>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</si>
  <si>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</si>
  <si>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</si>
  <si>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</si>
  <si>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</si>
  <si>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</si>
  <si>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</si>
  <si>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</si>
  <si>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</si>
  <si>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</si>
  <si>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</si>
  <si>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</si>
  <si>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</si>
  <si>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</si>
  <si>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</si>
  <si>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</si>
  <si>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</si>
  <si>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</si>
  <si>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</si>
  <si>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</si>
  <si>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</si>
  <si>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</si>
  <si>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</si>
  <si>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</si>
  <si>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</si>
  <si>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</si>
  <si>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</si>
  <si>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</si>
  <si>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</si>
  <si>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</si>
  <si>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</si>
  <si>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</si>
  <si>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</si>
  <si>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</si>
  <si>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</si>
  <si>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</si>
  <si>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</si>
  <si>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</si>
  <si>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</si>
  <si>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</si>
  <si>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</si>
  <si>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</si>
  <si>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</si>
  <si>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</si>
  <si>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</si>
  <si>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</si>
  <si>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</si>
  <si>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</si>
  <si>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</si>
  <si>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</si>
  <si>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</si>
  <si>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</si>
  <si>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</si>
  <si>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</si>
  <si>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</si>
  <si>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</si>
  <si>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</si>
  <si>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</si>
  <si>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</si>
  <si>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</si>
  <si>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</si>
  <si>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</si>
  <si>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</si>
  <si>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</si>
  <si>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</si>
  <si>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</si>
  <si>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</si>
  <si>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</si>
  <si>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</si>
  <si>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</si>
  <si>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</si>
  <si>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</si>
  <si>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</si>
  <si>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</si>
  <si>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</si>
  <si>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</si>
  <si>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</si>
  <si>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</si>
  <si>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</si>
  <si>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</si>
  <si>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</si>
  <si>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</si>
  <si>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</si>
  <si>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</si>
  <si>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</si>
  <si>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</si>
  <si>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</si>
  <si>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</si>
  <si>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</si>
  <si>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</si>
  <si>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</si>
  <si>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</si>
  <si>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</si>
  <si>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</si>
  <si>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</si>
  <si>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</si>
  <si>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</si>
  <si>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</si>
  <si>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</si>
  <si>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</si>
  <si>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</si>
  <si>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</si>
  <si>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</si>
  <si>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</si>
  <si>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</si>
  <si>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</si>
  <si>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</si>
  <si>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</si>
  <si>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</si>
  <si>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</si>
  <si>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</si>
  <si>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</si>
  <si>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</si>
  <si>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</si>
  <si>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</si>
  <si>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</si>
  <si>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</si>
  <si>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</si>
  <si>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</si>
  <si>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</si>
  <si>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</si>
  <si>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</si>
  <si>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</si>
  <si>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</si>
  <si>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</si>
  <si>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</si>
  <si>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</si>
  <si>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</si>
  <si>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</si>
  <si>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</si>
  <si>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</si>
  <si>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</si>
  <si>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</si>
  <si>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</si>
  <si>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</si>
  <si>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</si>
  <si>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</si>
  <si>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</si>
  <si>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</si>
  <si>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</si>
  <si>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</si>
  <si>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</si>
  <si>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</si>
  <si>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</si>
  <si>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</si>
  <si>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</si>
  <si>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</si>
  <si>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</si>
  <si>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</si>
  <si>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</si>
  <si>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</si>
  <si>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</si>
  <si>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</si>
  <si>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</si>
  <si>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</si>
  <si>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</si>
  <si>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</si>
  <si>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</si>
  <si>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</si>
  <si>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</si>
  <si>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</si>
  <si>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</si>
  <si>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</si>
  <si>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</si>
  <si>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</si>
  <si>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</si>
  <si>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</si>
  <si>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</si>
  <si>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</si>
  <si>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</si>
  <si>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</si>
  <si>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</si>
  <si>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</si>
  <si>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</si>
  <si>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</si>
  <si>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</si>
  <si>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</si>
  <si>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</si>
  <si>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</si>
  <si>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</si>
  <si>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</si>
  <si>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</si>
  <si>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</si>
  <si>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</si>
  <si>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</si>
  <si>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</si>
  <si>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</si>
  <si>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</si>
  <si>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</si>
  <si>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</si>
  <si>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</si>
  <si>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</si>
  <si>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</si>
  <si>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</si>
  <si>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</si>
  <si>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</si>
  <si>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</si>
  <si>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</si>
  <si>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</si>
  <si>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</si>
  <si>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</si>
  <si>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</si>
  <si>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</si>
  <si>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</si>
  <si>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</si>
  <si>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</si>
  <si>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</si>
  <si>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</si>
  <si>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</si>
  <si>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</si>
  <si>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</si>
  <si>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</si>
  <si>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</si>
  <si>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</si>
  <si>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</si>
  <si>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</si>
  <si>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</si>
  <si>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</si>
  <si>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</si>
  <si>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</si>
  <si>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</si>
  <si>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</si>
  <si>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</si>
  <si>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</si>
  <si>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</si>
  <si>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</si>
  <si>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</si>
  <si>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</si>
  <si>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</si>
  <si>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</si>
  <si>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</si>
  <si>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</si>
  <si>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</si>
  <si>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</si>
  <si>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</si>
  <si>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</si>
  <si>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</si>
  <si>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</si>
  <si>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</si>
  <si>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</si>
  <si>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</si>
  <si>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</si>
  <si>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</si>
  <si>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</si>
  <si>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</si>
  <si>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</si>
  <si>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</si>
  <si>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</si>
  <si>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</si>
  <si>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</si>
  <si>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</si>
  <si>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</si>
  <si>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</si>
  <si>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</si>
  <si>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</si>
  <si>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</si>
  <si>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</si>
  <si>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</si>
  <si>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</si>
  <si>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</si>
  <si>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</si>
  <si>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</si>
  <si>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</si>
  <si>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</si>
  <si>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</si>
  <si>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</si>
  <si>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</si>
  <si>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</si>
  <si>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</si>
  <si>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</si>
  <si>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</si>
  <si>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</si>
  <si>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</si>
  <si>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</si>
  <si>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</si>
  <si>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</si>
  <si>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</si>
  <si>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</si>
  <si>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</si>
  <si>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</si>
  <si>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</si>
  <si>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</si>
  <si>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</si>
  <si>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</si>
  <si>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</si>
  <si>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</si>
  <si>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</si>
  <si>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</si>
  <si>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</si>
  <si>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</si>
  <si>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</si>
  <si>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</si>
  <si>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</si>
  <si>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</si>
  <si>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</si>
  <si>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</si>
  <si>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</si>
  <si>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</si>
  <si>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</si>
  <si>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</si>
  <si>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</si>
  <si>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</si>
  <si>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</si>
  <si>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</si>
  <si>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</si>
  <si>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</si>
  <si>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</si>
  <si>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</si>
  <si>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</si>
  <si>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</si>
  <si>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</si>
  <si>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</si>
  <si>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</si>
  <si>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</si>
  <si>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</si>
  <si>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</si>
  <si>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</si>
  <si>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</si>
  <si>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</si>
  <si>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</si>
  <si>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</si>
  <si>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</si>
  <si>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</si>
  <si>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</si>
  <si>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</si>
  <si>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</si>
  <si>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</si>
  <si>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</si>
  <si>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</si>
  <si>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</si>
  <si>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</si>
  <si>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</si>
  <si>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</si>
  <si>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</si>
  <si>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</si>
  <si>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</si>
  <si>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</si>
  <si>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</si>
  <si>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</si>
  <si>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</si>
  <si>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</si>
  <si>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</si>
  <si>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</si>
  <si>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</si>
  <si>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</si>
  <si>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</si>
  <si>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</si>
  <si>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</si>
  <si>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</si>
  <si>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</si>
  <si>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</si>
  <si>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</si>
  <si>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</si>
  <si>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</si>
  <si>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</si>
  <si>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</si>
  <si>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</si>
  <si>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</si>
  <si>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</si>
  <si>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</si>
  <si>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</si>
  <si>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</si>
  <si>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</si>
  <si>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</si>
  <si>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</si>
  <si>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</si>
  <si>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</si>
  <si>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</si>
  <si>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</si>
  <si>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</si>
  <si>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</si>
  <si>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</si>
  <si>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</si>
  <si>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</si>
  <si>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</si>
  <si>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</si>
  <si>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</si>
  <si>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</si>
  <si>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</si>
  <si>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</si>
  <si>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</si>
  <si>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</si>
  <si>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</si>
  <si>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</si>
  <si>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</si>
  <si>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</si>
  <si>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</si>
  <si>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</si>
  <si>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</si>
  <si>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</si>
  <si>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</si>
  <si>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</si>
  <si>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</si>
  <si>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</si>
  <si>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</si>
  <si>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</si>
  <si>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</si>
  <si>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</si>
  <si>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</si>
  <si>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</si>
  <si>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</si>
  <si>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</si>
  <si>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</si>
  <si>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</si>
  <si>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</si>
  <si>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</si>
  <si>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</si>
  <si>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</si>
  <si>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</si>
  <si>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</si>
  <si>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</si>
  <si>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</si>
  <si>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</si>
  <si>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</si>
  <si>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</si>
  <si>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</si>
  <si>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</si>
  <si>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</si>
  <si>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</si>
  <si>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</si>
  <si>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</si>
  <si>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</si>
  <si>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</si>
  <si>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</si>
  <si>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</si>
  <si>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</si>
  <si>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</si>
  <si>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</si>
  <si>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</si>
  <si>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</si>
  <si>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</si>
  <si>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</si>
  <si>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</si>
  <si>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</si>
  <si>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</si>
  <si>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</si>
  <si>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</si>
  <si>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</si>
  <si>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</si>
  <si>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</si>
  <si>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</si>
  <si>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</si>
  <si>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</si>
  <si>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</si>
  <si>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</si>
  <si>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</si>
  <si>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</si>
  <si>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</si>
  <si>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</si>
  <si>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</si>
  <si>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</si>
  <si>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</si>
  <si>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</si>
  <si>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</si>
  <si>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</si>
  <si>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</si>
  <si>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</si>
  <si>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</si>
  <si>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</si>
  <si>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</si>
  <si>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</si>
  <si>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</si>
  <si>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</si>
  <si>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</si>
  <si>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</si>
  <si>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</si>
  <si>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</si>
  <si>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</si>
  <si>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</si>
  <si>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</si>
  <si>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</si>
  <si>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</si>
  <si>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</si>
  <si>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</si>
  <si>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</si>
  <si>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</si>
  <si>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</si>
  <si>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</si>
  <si>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</si>
  <si>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</si>
  <si>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</si>
  <si>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</si>
  <si>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</si>
  <si>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</si>
  <si>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</si>
  <si>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</si>
  <si>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</si>
  <si>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</si>
  <si>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</si>
  <si>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</si>
  <si>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</si>
  <si>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</si>
  <si>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</si>
  <si>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</si>
  <si>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</si>
  <si>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</si>
  <si>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</si>
  <si>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</si>
  <si>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</si>
  <si>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</si>
  <si>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</si>
  <si>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</si>
  <si>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</si>
  <si>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</si>
  <si>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</si>
  <si>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</si>
  <si>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</si>
  <si>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</si>
  <si>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</si>
  <si>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</si>
  <si>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</si>
  <si>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</si>
  <si>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</si>
  <si>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</si>
  <si>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</si>
  <si>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</si>
  <si>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</si>
  <si>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</si>
  <si>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</si>
  <si>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</si>
  <si>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</si>
  <si>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</si>
  <si>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</si>
  <si>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</si>
  <si>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</si>
  <si>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</si>
  <si>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</si>
  <si>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</si>
  <si>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</si>
  <si>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</si>
  <si>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</si>
  <si>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</si>
  <si>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</si>
  <si>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</si>
  <si>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</si>
  <si>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</si>
  <si>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</si>
  <si>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</si>
  <si>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</si>
  <si>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</si>
  <si>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</si>
  <si>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</si>
  <si>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</si>
  <si>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</si>
  <si>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</si>
  <si>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</si>
  <si>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</si>
  <si>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</si>
  <si>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</si>
  <si>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</si>
  <si>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</si>
  <si>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</si>
  <si>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</si>
  <si>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</si>
  <si>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</si>
  <si>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</si>
  <si>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</si>
  <si>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</si>
  <si>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</si>
  <si>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</si>
  <si>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</si>
  <si>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</si>
  <si>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</si>
  <si>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</si>
  <si>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</si>
  <si>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</si>
  <si>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</si>
  <si>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</si>
  <si>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</si>
  <si>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</si>
  <si>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</si>
  <si>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</si>
  <si>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</si>
  <si>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</si>
  <si>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</si>
  <si>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</si>
  <si>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</si>
  <si>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</si>
  <si>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</si>
  <si>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</si>
  <si>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</si>
  <si>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</si>
  <si>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</si>
  <si>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</si>
  <si>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</si>
  <si>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</si>
  <si>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</si>
  <si>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</si>
  <si>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</si>
  <si>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</si>
  <si>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</si>
  <si>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</si>
  <si>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</si>
  <si>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</si>
  <si>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</si>
  <si>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</si>
  <si>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</si>
  <si>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</si>
  <si>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</si>
  <si>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</si>
  <si>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</si>
  <si>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</si>
  <si>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</si>
  <si>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</si>
  <si>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</si>
  <si>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</si>
  <si>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</si>
  <si>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</si>
  <si>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</si>
  <si>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</si>
  <si>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</si>
  <si>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</si>
  <si>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</si>
  <si>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</si>
  <si>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</si>
  <si>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</si>
  <si>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</si>
  <si>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</si>
  <si>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</si>
  <si>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</si>
  <si>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</si>
  <si>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</si>
  <si>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</si>
  <si>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</si>
  <si>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</si>
  <si>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</si>
  <si>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</si>
  <si>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</si>
  <si>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</si>
  <si>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</si>
  <si>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</si>
  <si>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</si>
  <si>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</si>
  <si>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</si>
  <si>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</si>
  <si>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</si>
  <si>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</si>
  <si>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</si>
  <si>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</si>
  <si>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</si>
  <si>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</si>
  <si>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</si>
  <si>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</si>
  <si>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</si>
  <si>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</si>
  <si>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</si>
  <si>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</si>
  <si>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</si>
  <si>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</si>
  <si>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</si>
  <si>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</si>
  <si>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</si>
  <si>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</si>
  <si>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</si>
  <si>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</si>
  <si>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</si>
  <si>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</si>
  <si>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</si>
  <si>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</si>
  <si>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</si>
  <si>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</si>
  <si>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</si>
  <si>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</si>
  <si>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</si>
  <si>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</si>
  <si>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</si>
  <si>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</si>
  <si>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</si>
  <si>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</si>
  <si>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</si>
  <si>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</si>
  <si>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</si>
  <si>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</si>
  <si>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</si>
  <si>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</si>
  <si>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</si>
  <si>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</si>
  <si>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</si>
  <si>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</si>
  <si>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</si>
  <si>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</si>
  <si>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</si>
  <si>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</si>
  <si>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</si>
  <si>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</si>
  <si>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</si>
  <si>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</si>
  <si>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</si>
  <si>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</si>
  <si>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</si>
  <si>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</si>
  <si>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</si>
  <si>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</si>
  <si>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</si>
  <si>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</si>
  <si>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</si>
  <si>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</si>
  <si>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</si>
  <si>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</si>
  <si>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</si>
  <si>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</si>
  <si>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</si>
  <si>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</si>
  <si>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</si>
  <si>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</si>
  <si>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</si>
  <si>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</si>
  <si>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</si>
  <si>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</si>
  <si>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</si>
  <si>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</si>
  <si>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</si>
  <si>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</si>
  <si>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</si>
  <si>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</si>
  <si>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</si>
  <si>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</si>
  <si>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</si>
  <si>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</si>
  <si>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</si>
  <si>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</si>
  <si>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</si>
  <si>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</si>
  <si>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</si>
  <si>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</si>
  <si>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</si>
  <si>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</si>
  <si>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</si>
  <si>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</si>
  <si>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</si>
  <si>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</si>
  <si>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</si>
  <si>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</si>
  <si>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</si>
  <si>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</si>
  <si>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</si>
  <si>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</si>
  <si>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</si>
  <si>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</si>
  <si>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</si>
  <si>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</si>
  <si>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</si>
  <si>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</si>
  <si>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</si>
  <si>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</si>
  <si>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</si>
  <si>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</si>
  <si>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</si>
  <si>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</si>
  <si>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</si>
  <si>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</si>
  <si>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</si>
  <si>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</si>
  <si>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</si>
  <si>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</si>
  <si>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</si>
  <si>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</si>
  <si>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</si>
  <si>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</si>
  <si>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</si>
  <si>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</si>
  <si>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</si>
  <si>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</si>
  <si>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</si>
  <si>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</si>
  <si>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</si>
  <si>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</si>
  <si>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</si>
  <si>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</si>
  <si>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</si>
  <si>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</si>
  <si>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</si>
  <si>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</si>
  <si>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</si>
  <si>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</si>
  <si>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</si>
  <si>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</si>
  <si>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</si>
  <si>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</si>
  <si>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</si>
  <si>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</si>
  <si>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</si>
  <si>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</si>
  <si>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</si>
  <si>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</si>
  <si>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</si>
  <si>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</si>
  <si>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</si>
  <si>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</si>
  <si>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</si>
  <si>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</si>
  <si>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</si>
  <si>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</si>
  <si>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</si>
  <si>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</si>
  <si>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</si>
  <si>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</si>
  <si>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</si>
  <si>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</si>
  <si>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</si>
  <si>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</si>
  <si>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</si>
  <si>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</si>
  <si>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</si>
  <si>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</si>
  <si>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</si>
  <si>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</si>
  <si>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</si>
  <si>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</si>
  <si>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</si>
  <si>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</si>
  <si>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</si>
  <si>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</si>
  <si>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</si>
  <si>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</si>
  <si>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</si>
  <si>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</si>
  <si>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</si>
  <si>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</si>
  <si>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</si>
  <si>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</si>
  <si>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</si>
  <si>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</si>
  <si>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</si>
  <si>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</si>
  <si>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</si>
  <si>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</si>
  <si>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</si>
  <si>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</si>
  <si>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</si>
  <si>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</si>
  <si>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</si>
  <si>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</si>
  <si>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</si>
  <si>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</si>
  <si>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</si>
  <si>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</si>
  <si>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</si>
  <si>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</si>
  <si>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</si>
  <si>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</si>
  <si>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</si>
  <si>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</si>
  <si>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</si>
  <si>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</si>
  <si>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</si>
  <si>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</si>
  <si>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</si>
  <si>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</si>
  <si>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</si>
  <si>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</si>
  <si>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</si>
  <si>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</si>
  <si>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</si>
  <si>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</si>
  <si>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</si>
  <si>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</si>
  <si>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</si>
  <si>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</si>
  <si>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</si>
  <si>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</si>
  <si>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</si>
  <si>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</si>
  <si>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</si>
  <si>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</si>
  <si>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</si>
  <si>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</si>
  <si>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</si>
  <si>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</si>
  <si>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</si>
  <si>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</si>
  <si>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</si>
  <si>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</si>
  <si>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</si>
  <si>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</si>
  <si>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</si>
  <si>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</si>
  <si>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</si>
  <si>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</si>
  <si>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</si>
  <si>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</si>
  <si>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</si>
  <si>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</si>
  <si>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</si>
  <si>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</si>
  <si>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</si>
  <si>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</si>
  <si>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</si>
  <si>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</si>
  <si>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</si>
  <si>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</si>
  <si>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</si>
  <si>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</si>
  <si>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</si>
  <si>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</si>
  <si>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</si>
  <si>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</si>
  <si>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</si>
  <si>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</si>
  <si>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</si>
  <si>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</si>
  <si>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</si>
  <si>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</si>
  <si>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</si>
  <si>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</si>
  <si>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</si>
  <si>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</si>
  <si>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</si>
  <si>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</si>
  <si>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</si>
  <si>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</si>
  <si>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</si>
  <si>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</si>
  <si>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</si>
  <si>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</si>
  <si>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</si>
  <si>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</si>
  <si>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</si>
  <si>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</si>
  <si>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</si>
  <si>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</si>
  <si>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</si>
  <si>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</si>
  <si>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</si>
  <si>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</si>
  <si>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</si>
  <si>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</si>
  <si>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</si>
  <si>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</si>
  <si>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</si>
  <si>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</si>
  <si>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</si>
  <si>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</si>
  <si>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</si>
  <si>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</si>
  <si>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</si>
  <si>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</si>
  <si>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</si>
  <si>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</si>
  <si>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</si>
  <si>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</si>
  <si>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</si>
  <si>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</si>
  <si>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</si>
  <si>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</si>
  <si>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</si>
  <si>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</si>
  <si>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</si>
  <si>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</si>
  <si>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</si>
  <si>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</si>
  <si>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</si>
  <si>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</si>
  <si>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</si>
  <si>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</si>
  <si>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</si>
  <si>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</si>
  <si>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</si>
  <si>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</si>
  <si>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</si>
  <si>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</si>
  <si>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</si>
  <si>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</si>
  <si>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</si>
  <si>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</si>
  <si>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</si>
  <si>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</si>
  <si>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</si>
  <si>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</si>
  <si>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</si>
  <si>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</si>
  <si>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</si>
  <si>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</si>
  <si>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</si>
  <si>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</si>
  <si>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</si>
  <si>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</si>
  <si>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</si>
  <si>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</si>
  <si>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</si>
  <si>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</si>
  <si>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</si>
  <si>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</si>
  <si>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</si>
  <si>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</si>
  <si>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</si>
  <si>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</si>
  <si>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</si>
  <si>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</si>
  <si>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</si>
  <si>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</si>
  <si>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</si>
  <si>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</si>
  <si>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</si>
  <si>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</si>
  <si>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</si>
  <si>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</si>
  <si>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</si>
  <si>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</si>
  <si>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</si>
  <si>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</si>
  <si>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</si>
  <si>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</si>
  <si>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</si>
  <si>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</si>
  <si>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</si>
  <si>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</si>
  <si>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</si>
  <si>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</si>
  <si>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</si>
  <si>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</si>
  <si>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</si>
  <si>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</si>
  <si>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</si>
  <si>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</si>
  <si>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</si>
  <si>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</si>
  <si>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</si>
  <si>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</si>
  <si>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</si>
  <si>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</si>
  <si>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</si>
  <si>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</si>
  <si>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</si>
  <si>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</si>
  <si>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</si>
  <si>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</si>
  <si>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</si>
  <si>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</si>
  <si>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</si>
  <si>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</si>
  <si>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</si>
  <si>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</si>
  <si>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</si>
  <si>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</si>
  <si>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</si>
  <si>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</si>
  <si>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</si>
  <si>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</si>
  <si>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</si>
  <si>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</si>
  <si>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</si>
  <si>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</si>
  <si>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</si>
  <si>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</si>
  <si>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</si>
  <si>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</si>
  <si>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</si>
  <si>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</si>
  <si>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</si>
  <si>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</si>
  <si>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</si>
  <si>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</si>
  <si>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</si>
  <si>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</si>
  <si>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</si>
  <si>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</si>
  <si>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</si>
  <si>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</si>
  <si>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</si>
  <si>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</si>
  <si>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</si>
  <si>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</si>
  <si>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</si>
  <si>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</si>
  <si>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</si>
  <si>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</si>
  <si>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</si>
  <si>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</si>
  <si>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</si>
  <si>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</si>
  <si>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</si>
  <si>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</si>
  <si>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</si>
  <si>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</si>
  <si>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</si>
  <si>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</si>
  <si>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</si>
  <si>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</si>
  <si>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</si>
  <si>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</si>
  <si>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</si>
  <si>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</si>
  <si>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</si>
  <si>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</si>
  <si>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</si>
  <si>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</si>
  <si>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</si>
  <si>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</si>
  <si>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</si>
  <si>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</si>
  <si>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</si>
  <si>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</si>
  <si>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</si>
  <si>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</si>
  <si>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</si>
  <si>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</si>
  <si>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</si>
  <si>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</si>
  <si>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</si>
  <si>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</si>
  <si>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</si>
  <si>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</si>
  <si>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</si>
  <si>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</si>
  <si>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</si>
  <si>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</si>
  <si>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</si>
  <si>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</si>
  <si>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</si>
  <si>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</si>
  <si>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</si>
  <si>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</si>
  <si>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</si>
  <si>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</si>
  <si>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</si>
  <si>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</si>
  <si>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</si>
  <si>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</si>
  <si>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</si>
  <si>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</si>
  <si>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</si>
  <si>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</si>
  <si>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</si>
  <si>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</si>
  <si>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</si>
  <si>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</si>
  <si>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</si>
  <si>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</si>
  <si>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</si>
  <si>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</si>
  <si>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</si>
  <si>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</si>
  <si>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</si>
  <si>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</si>
  <si>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</si>
  <si>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</si>
  <si>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</si>
  <si>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</si>
  <si>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</si>
  <si>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</si>
  <si>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</si>
  <si>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</si>
  <si>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</si>
  <si>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</si>
  <si>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</si>
  <si>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</si>
  <si>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</si>
  <si>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</si>
  <si>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</si>
  <si>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</si>
  <si>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</si>
  <si>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</si>
  <si>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</si>
  <si>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</si>
  <si>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</si>
  <si>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</si>
  <si>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</si>
  <si>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</si>
  <si>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</si>
  <si>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</si>
  <si>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</si>
  <si>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</si>
  <si>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</si>
  <si>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</si>
  <si>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</si>
  <si>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</si>
  <si>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</si>
  <si>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</si>
  <si>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</si>
  <si>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</si>
  <si>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</si>
  <si>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</si>
  <si>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</si>
  <si>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</si>
  <si>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</si>
  <si>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</si>
  <si>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</si>
  <si>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</si>
  <si>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</si>
  <si>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</si>
  <si>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</si>
  <si>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</si>
  <si>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</si>
  <si>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</si>
  <si>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</si>
  <si>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</si>
  <si>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</si>
  <si>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</si>
  <si>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</si>
  <si>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</si>
  <si>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</si>
  <si>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</si>
  <si>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</si>
  <si>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</si>
  <si>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</si>
  <si>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</si>
  <si>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</si>
  <si>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</si>
  <si>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</si>
  <si>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</si>
  <si>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</si>
  <si>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</si>
  <si>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</si>
  <si>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</si>
  <si>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</si>
  <si>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</si>
  <si>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</si>
  <si>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</si>
  <si>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</si>
  <si>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</si>
  <si>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</si>
  <si>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</si>
  <si>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</si>
  <si>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</si>
  <si>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</si>
  <si>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</si>
  <si>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</si>
  <si>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</si>
  <si>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</si>
  <si>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</si>
  <si>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</si>
  <si>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</si>
  <si>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</si>
  <si>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</si>
  <si>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</si>
  <si>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</si>
  <si>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</si>
  <si>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</si>
  <si>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</si>
  <si>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</si>
  <si>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</si>
  <si>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</si>
  <si>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</si>
  <si>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</si>
  <si>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</si>
  <si>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</si>
  <si>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</si>
  <si>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</si>
  <si>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</si>
  <si>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</si>
  <si>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</si>
  <si>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</si>
  <si>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</si>
  <si>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</si>
  <si>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</si>
  <si>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</si>
  <si>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</si>
  <si>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</si>
  <si>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</si>
  <si>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</si>
  <si>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</si>
  <si>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</si>
  <si>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</si>
  <si>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</si>
  <si>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</si>
  <si>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</si>
  <si>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</si>
  <si>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</si>
  <si>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</si>
  <si>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</si>
  <si>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</si>
  <si>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</si>
  <si>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</si>
  <si>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</si>
  <si>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</si>
  <si>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</si>
  <si>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</si>
  <si>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</si>
  <si>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</si>
  <si>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</si>
  <si>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</si>
  <si>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</si>
  <si>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</si>
  <si>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</si>
  <si>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</si>
  <si>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</si>
  <si>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</si>
  <si>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</si>
  <si>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</si>
  <si>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</si>
  <si>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</si>
  <si>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</si>
  <si>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</si>
  <si>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</si>
  <si>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</si>
  <si>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</si>
  <si>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</si>
  <si>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</si>
  <si>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</si>
  <si>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</si>
  <si>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</si>
  <si>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</si>
  <si>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</si>
  <si>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</si>
  <si>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</si>
  <si>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</si>
  <si>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</si>
  <si>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</si>
  <si>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</si>
  <si>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</si>
  <si>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</si>
  <si>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</si>
  <si>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</si>
  <si>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</si>
  <si>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</si>
  <si>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</si>
  <si>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</si>
  <si>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</si>
  <si>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</si>
  <si>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</si>
  <si>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</si>
  <si>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</si>
  <si>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</si>
  <si>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</si>
  <si>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</si>
  <si>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</si>
  <si>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</si>
  <si>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</si>
  <si>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</si>
  <si>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</si>
  <si>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</si>
  <si>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</si>
  <si>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</si>
  <si>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</si>
  <si>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</si>
  <si>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</si>
  <si>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</si>
  <si>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</si>
  <si>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</si>
  <si>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</si>
  <si>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</si>
  <si>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</si>
  <si>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</si>
  <si>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</si>
  <si>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</si>
  <si>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</si>
  <si>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</si>
  <si>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</si>
  <si>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</si>
  <si>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</si>
  <si>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</si>
  <si>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</si>
  <si>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</si>
  <si>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</si>
  <si>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</si>
  <si>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</si>
  <si>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</si>
  <si>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</si>
  <si>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</si>
  <si>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</si>
  <si>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</si>
  <si>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</si>
  <si>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</si>
  <si>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</si>
  <si>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</si>
  <si>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</si>
  <si>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</si>
  <si>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</si>
  <si>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</si>
  <si>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</si>
  <si>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</si>
  <si>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</si>
  <si>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</si>
  <si>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</si>
  <si>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</si>
  <si>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</si>
  <si>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</si>
  <si>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</si>
  <si>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</si>
  <si>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</si>
  <si>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</si>
  <si>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</si>
  <si>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</si>
  <si>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</si>
  <si>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</si>
  <si>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</si>
  <si>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</si>
  <si>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</si>
  <si>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</si>
  <si>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</si>
  <si>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</si>
  <si>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</si>
  <si>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</si>
  <si>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</si>
  <si>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</si>
  <si>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</si>
  <si>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</si>
  <si>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</si>
  <si>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</si>
  <si>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</si>
  <si>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</si>
  <si>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</si>
  <si>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</si>
  <si>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</si>
  <si>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</si>
  <si>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</si>
  <si>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</si>
  <si>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</si>
  <si>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</si>
  <si>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</si>
  <si>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</si>
  <si>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</si>
  <si>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</si>
  <si>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</si>
  <si>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</si>
  <si>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</si>
  <si>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</si>
  <si>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</si>
  <si>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</si>
  <si>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</si>
  <si>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</si>
  <si>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</si>
  <si>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</si>
  <si>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</si>
  <si>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</si>
  <si>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</si>
  <si>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</si>
  <si>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</si>
  <si>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</si>
  <si>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</si>
  <si>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</si>
  <si>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</si>
  <si>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</si>
  <si>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</si>
  <si>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</si>
  <si>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</si>
  <si>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</si>
  <si>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</si>
  <si>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</si>
  <si>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</si>
  <si>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</si>
  <si>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</si>
  <si>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</si>
  <si>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</si>
  <si>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</si>
  <si>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</si>
  <si>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</si>
  <si>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</si>
  <si>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</si>
  <si>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</si>
  <si>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</si>
  <si>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</si>
  <si>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</si>
  <si>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</si>
  <si>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</si>
  <si>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</si>
  <si>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</si>
  <si>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</si>
  <si>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</si>
  <si>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</si>
  <si>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</si>
  <si>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</si>
  <si>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</si>
  <si>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</si>
  <si>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</si>
  <si>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</si>
  <si>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</si>
  <si>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</si>
  <si>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</si>
  <si>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</si>
  <si>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</si>
  <si>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</si>
  <si>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</si>
  <si>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</si>
  <si>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</si>
  <si>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</si>
  <si>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</si>
  <si>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</si>
  <si>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</si>
  <si>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</si>
  <si>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</si>
  <si>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</si>
  <si>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</si>
  <si>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</si>
  <si>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</si>
  <si>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</si>
  <si>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</si>
  <si>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</si>
  <si>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</si>
  <si>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</si>
  <si>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</si>
  <si>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</si>
  <si>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</si>
  <si>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</si>
  <si>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</si>
  <si>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</si>
  <si>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</si>
  <si>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</si>
  <si>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</si>
  <si>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</si>
  <si>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</si>
  <si>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</si>
  <si>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</si>
  <si>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</si>
  <si>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</si>
  <si>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</si>
  <si>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</si>
  <si>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</si>
  <si>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</si>
  <si>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</si>
  <si>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</si>
  <si>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</si>
  <si>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</si>
  <si>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</si>
  <si>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</si>
  <si>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</si>
  <si>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</si>
  <si>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</si>
  <si>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</si>
  <si>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</si>
  <si>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</si>
  <si>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</si>
  <si>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</si>
  <si>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</si>
  <si>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</si>
  <si>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</si>
  <si>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</si>
  <si>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</si>
  <si>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</si>
  <si>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</si>
  <si>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</si>
  <si>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</si>
  <si>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</si>
  <si>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</si>
  <si>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</si>
  <si>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</si>
  <si>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</si>
  <si>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</si>
  <si>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</si>
  <si>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</si>
  <si>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</si>
  <si>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</si>
  <si>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</si>
  <si>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</si>
  <si>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</si>
  <si>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</si>
  <si>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</si>
  <si>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</si>
  <si>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</si>
  <si>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</si>
  <si>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</si>
  <si>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</si>
  <si>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</si>
  <si>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</si>
  <si>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</si>
  <si>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</si>
  <si>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</si>
  <si>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</si>
  <si>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</si>
  <si>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</si>
  <si>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</si>
  <si>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</si>
  <si>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</si>
  <si>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</si>
  <si>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</si>
  <si>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</si>
  <si>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</si>
  <si>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</si>
  <si>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</si>
  <si>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</si>
  <si>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</si>
  <si>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</si>
  <si>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</si>
  <si>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</si>
  <si>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</si>
  <si>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</si>
  <si>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</si>
  <si>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</si>
  <si>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</si>
  <si>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</si>
  <si>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</si>
  <si>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</si>
  <si>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</si>
  <si>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</si>
  <si>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</si>
  <si>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</si>
  <si>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</si>
  <si>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</si>
  <si>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</si>
  <si>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</si>
  <si>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</si>
  <si>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</si>
  <si>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</si>
  <si>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</si>
  <si>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</si>
  <si>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</si>
  <si>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</si>
  <si>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</si>
  <si>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</si>
  <si>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</si>
  <si>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</si>
  <si>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</si>
  <si>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</si>
  <si>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</si>
  <si>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</si>
  <si>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</si>
  <si>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</si>
  <si>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</si>
  <si>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</si>
  <si>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</si>
  <si>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</si>
  <si>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</si>
  <si>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</si>
  <si>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</si>
  <si>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</si>
  <si>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</si>
  <si>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</si>
  <si>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</si>
  <si>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</si>
  <si>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</si>
  <si>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</si>
  <si>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</si>
  <si>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</si>
  <si>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</si>
  <si>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</si>
  <si>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</si>
  <si>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</si>
  <si>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</si>
  <si>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</si>
  <si>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</si>
  <si>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</si>
  <si>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</si>
  <si>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</si>
  <si>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</si>
  <si>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</si>
  <si>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</si>
  <si>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</si>
  <si>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</si>
  <si>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</si>
  <si>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</si>
  <si>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</si>
  <si>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</si>
  <si>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</si>
  <si>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</si>
  <si>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</si>
  <si>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</si>
  <si>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</si>
  <si>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</si>
  <si>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</si>
  <si>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</si>
  <si>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</si>
  <si>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</si>
  <si>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</si>
  <si>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</si>
  <si>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</si>
  <si>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</si>
  <si>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</si>
  <si>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</si>
  <si>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</si>
  <si>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</si>
  <si>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</si>
  <si>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</si>
  <si>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</si>
  <si>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</si>
  <si>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</si>
  <si>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</si>
  <si>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</si>
  <si>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</si>
  <si>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</si>
  <si>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</si>
  <si>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</si>
  <si>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</si>
  <si>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</si>
  <si>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</si>
  <si>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</si>
  <si>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</si>
  <si>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</si>
  <si>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</si>
  <si>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</si>
  <si>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</si>
  <si>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</si>
  <si>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</si>
  <si>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</si>
  <si>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</si>
  <si>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</si>
  <si>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</si>
  <si>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</si>
  <si>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</si>
  <si>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</si>
  <si>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</si>
  <si>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</si>
  <si>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</si>
  <si>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</si>
  <si>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</si>
  <si>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</si>
  <si>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</si>
  <si>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</si>
  <si>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</si>
  <si>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</si>
  <si>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</si>
  <si>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</si>
  <si>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</si>
  <si>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</si>
  <si>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</si>
  <si>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</si>
  <si>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</si>
  <si>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</si>
  <si>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</si>
  <si>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</si>
  <si>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</si>
  <si>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</si>
  <si>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</si>
  <si>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</si>
  <si>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</si>
  <si>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</si>
  <si>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</si>
  <si>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</si>
  <si>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</si>
  <si>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</si>
  <si>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</si>
  <si>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</si>
  <si>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</si>
  <si>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</si>
  <si>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</si>
  <si>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</si>
  <si>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</si>
  <si>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</si>
  <si>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</si>
  <si>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</si>
  <si>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</si>
  <si>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</si>
  <si>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</si>
  <si>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</si>
  <si>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</si>
  <si>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</si>
  <si>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</si>
  <si>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</si>
  <si>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</si>
  <si>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</si>
  <si>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</si>
  <si>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</si>
  <si>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</si>
  <si>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</si>
  <si>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</si>
  <si>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</si>
  <si>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</si>
  <si>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</si>
  <si>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</si>
  <si>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</si>
  <si>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</si>
  <si>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</si>
  <si>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</si>
  <si>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</si>
  <si>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</si>
  <si>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</si>
  <si>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</si>
  <si>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</si>
  <si>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</si>
  <si>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</si>
  <si>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</si>
  <si>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</si>
  <si>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</si>
  <si>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</si>
  <si>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</si>
  <si>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</si>
  <si>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</si>
  <si>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</si>
  <si>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</si>
  <si>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</si>
  <si>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</si>
  <si>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</si>
  <si>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</si>
  <si>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</si>
  <si>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</si>
  <si>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</si>
  <si>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</si>
  <si>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</si>
  <si>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</si>
  <si>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</si>
  <si>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</si>
  <si>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</si>
  <si>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</si>
  <si>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</si>
  <si>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</si>
  <si>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</si>
  <si>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</si>
  <si>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</si>
  <si>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</si>
  <si>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</si>
  <si>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</si>
  <si>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</si>
  <si>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</si>
  <si>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</si>
  <si>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</si>
  <si>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</si>
  <si>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</si>
  <si>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</si>
  <si>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</si>
  <si>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</si>
  <si>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</si>
  <si>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</si>
  <si>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</si>
  <si>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</si>
  <si>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</si>
  <si>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</si>
  <si>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</si>
  <si>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</si>
  <si>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</si>
  <si>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</si>
  <si>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</si>
  <si>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</si>
  <si>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</si>
  <si>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</si>
  <si>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</si>
  <si>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</si>
  <si>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</si>
  <si>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</si>
  <si>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</si>
  <si>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</si>
  <si>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</si>
  <si>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</si>
  <si>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</si>
  <si>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</si>
  <si>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</si>
  <si>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</si>
  <si>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</si>
  <si>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</si>
  <si>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</si>
  <si>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</si>
  <si>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</si>
  <si>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</si>
  <si>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</si>
  <si>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</si>
  <si>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</si>
  <si>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</si>
  <si>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</si>
  <si>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</si>
  <si>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</si>
  <si>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</si>
  <si>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</si>
  <si>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</si>
  <si>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</si>
  <si>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</si>
  <si>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</si>
  <si>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</si>
  <si>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</si>
  <si>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</si>
  <si>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</si>
  <si>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</si>
  <si>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</si>
  <si>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</si>
  <si>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</si>
  <si>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</si>
  <si>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</si>
  <si>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</si>
  <si>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</si>
  <si>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</si>
  <si>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</si>
  <si>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</si>
  <si>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</si>
  <si>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</si>
  <si>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</si>
  <si>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</si>
  <si>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</si>
  <si>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</si>
  <si>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</si>
  <si>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</si>
  <si>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</si>
  <si>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</si>
  <si>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</si>
  <si>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</si>
  <si>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</si>
  <si>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</si>
  <si>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</si>
  <si>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</si>
  <si>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</si>
  <si>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</si>
  <si>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</si>
  <si>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</si>
  <si>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</si>
  <si>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</si>
  <si>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</si>
  <si>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</si>
  <si>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</si>
  <si>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</si>
  <si>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</si>
  <si>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</si>
  <si>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</si>
  <si>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</si>
  <si>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</si>
  <si>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</si>
  <si>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</si>
  <si>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</si>
  <si>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</si>
  <si>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</si>
  <si>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</si>
  <si>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</si>
  <si>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</si>
  <si>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</si>
  <si>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</si>
  <si>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</si>
  <si>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</si>
  <si>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</si>
  <si>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</si>
  <si>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</si>
  <si>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</si>
  <si>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</si>
  <si>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</si>
  <si>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</si>
  <si>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</si>
  <si>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</si>
  <si>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</si>
  <si>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</si>
  <si>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</si>
  <si>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</si>
  <si>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</si>
  <si>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</si>
  <si>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</si>
  <si>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</si>
  <si>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</si>
  <si>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</si>
  <si>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</si>
  <si>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</si>
  <si>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</si>
  <si>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</si>
  <si>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</si>
  <si>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</si>
  <si>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</si>
  <si>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</si>
  <si>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</si>
  <si>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</si>
  <si>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</si>
  <si>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</si>
  <si>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</si>
  <si>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</si>
  <si>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</si>
  <si>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</si>
  <si>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</si>
  <si>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</si>
  <si>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</si>
  <si>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</si>
  <si>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</si>
  <si>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</si>
  <si>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</si>
  <si>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</si>
  <si>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</si>
  <si>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</si>
  <si>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</si>
  <si>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</si>
  <si>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</si>
  <si>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</si>
  <si>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</si>
  <si>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</si>
  <si>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</si>
  <si>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</si>
  <si>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</si>
  <si>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</si>
  <si>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</si>
  <si>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</si>
  <si>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</si>
  <si>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</si>
  <si>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</si>
  <si>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</si>
  <si>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</si>
  <si>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</si>
  <si>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</si>
  <si>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</si>
  <si>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</si>
  <si>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</si>
  <si>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</si>
  <si>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</si>
  <si>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</si>
  <si>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</si>
  <si>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</si>
  <si>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</si>
  <si>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</si>
  <si>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</si>
  <si>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</si>
  <si>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</si>
  <si>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</si>
  <si>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</si>
  <si>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</si>
  <si>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</si>
  <si>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</si>
  <si>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</si>
  <si>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</si>
  <si>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</si>
  <si>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</si>
  <si>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</si>
  <si>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</si>
  <si>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</si>
  <si>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</si>
  <si>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</si>
  <si>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</si>
  <si>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</si>
  <si>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</si>
  <si>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</si>
  <si>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</si>
  <si>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</si>
  <si>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</si>
  <si>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</si>
  <si>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</si>
  <si>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</si>
  <si>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</si>
  <si>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</si>
  <si>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</si>
  <si>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</si>
  <si>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</si>
  <si>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</si>
  <si>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</si>
  <si>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</si>
  <si>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</si>
  <si>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</si>
  <si>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</si>
  <si>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</si>
  <si>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</si>
  <si>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</si>
  <si>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</si>
  <si>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</si>
  <si>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</si>
  <si>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</si>
  <si>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</si>
  <si>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</si>
  <si>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</si>
  <si>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</si>
  <si>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</si>
  <si>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</si>
  <si>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</si>
  <si>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</si>
  <si>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</si>
  <si>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</si>
  <si>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</si>
  <si>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</si>
  <si>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</si>
  <si>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</si>
  <si>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</si>
  <si>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</si>
  <si>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</si>
  <si>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</si>
  <si>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</si>
  <si>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</si>
  <si>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</si>
  <si>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</si>
  <si>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</si>
  <si>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</si>
  <si>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</si>
  <si>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</si>
  <si>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</si>
  <si>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</si>
  <si>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</si>
  <si>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</si>
  <si>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</si>
  <si>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</si>
  <si>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</si>
  <si>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</si>
  <si>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</si>
  <si>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</si>
  <si>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</si>
  <si>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</si>
  <si>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</si>
  <si>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</si>
  <si>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</si>
  <si>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</si>
  <si>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</si>
  <si>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</si>
  <si>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</si>
  <si>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</si>
  <si>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</si>
  <si>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</si>
  <si>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</si>
  <si>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</si>
  <si>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</si>
  <si>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</si>
  <si>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</si>
  <si>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</si>
  <si>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</si>
  <si>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</si>
  <si>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</si>
  <si>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</si>
  <si>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</si>
  <si>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</si>
  <si>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</si>
  <si>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</si>
  <si>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</si>
  <si>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</si>
  <si>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</si>
  <si>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</si>
  <si>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</si>
  <si>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</si>
  <si>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</si>
  <si>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</si>
  <si>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</si>
  <si>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</si>
  <si>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</si>
  <si>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</si>
  <si>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</si>
  <si>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</si>
  <si>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</si>
  <si>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</si>
  <si>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</si>
  <si>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</si>
  <si>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</si>
  <si>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</si>
  <si>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</si>
  <si>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</si>
  <si>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</si>
  <si>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</si>
  <si>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</si>
  <si>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</si>
  <si>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</si>
  <si>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</si>
  <si>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</si>
  <si>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</si>
  <si>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</si>
  <si>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</si>
  <si>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</si>
  <si>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</si>
  <si>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</si>
  <si>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</si>
  <si>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</si>
  <si>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</si>
  <si>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</si>
  <si>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</si>
  <si>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</si>
  <si>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</si>
  <si>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</si>
  <si>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</si>
  <si>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</si>
  <si>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</si>
  <si>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</si>
  <si>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</si>
  <si>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</si>
  <si>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</si>
  <si>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</si>
  <si>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</si>
  <si>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</si>
  <si>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</si>
  <si>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</si>
  <si>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</si>
  <si>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</si>
  <si>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</si>
  <si>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</si>
  <si>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</si>
  <si>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</si>
  <si>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</si>
  <si>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</si>
  <si>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</si>
  <si>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</si>
  <si>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</si>
  <si>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</si>
  <si>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</si>
  <si>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</si>
  <si>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</si>
  <si>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</si>
  <si>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</si>
  <si>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</si>
  <si>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</si>
  <si>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</si>
  <si>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</si>
  <si>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</si>
  <si>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</si>
  <si>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</si>
  <si>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</si>
  <si>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</si>
  <si>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</si>
  <si>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</si>
  <si>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</si>
  <si>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</si>
  <si>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</si>
  <si>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</si>
  <si>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</si>
  <si>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</si>
  <si>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</si>
  <si>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</si>
  <si>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</si>
  <si>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</si>
  <si>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</si>
  <si>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</si>
  <si>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</si>
  <si>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</si>
  <si>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</si>
  <si>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</si>
  <si>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</si>
  <si>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</si>
  <si>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</si>
  <si>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</si>
  <si>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</si>
  <si>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</si>
  <si>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</si>
  <si>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</si>
  <si>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</si>
  <si>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</si>
  <si>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</si>
  <si>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</si>
  <si>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</si>
  <si>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</si>
  <si>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</si>
  <si>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</si>
  <si>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</si>
  <si>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</si>
  <si>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</si>
  <si>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</si>
  <si>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</si>
  <si>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</si>
  <si>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</si>
  <si>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</si>
  <si>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</si>
  <si>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</si>
  <si>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</si>
  <si>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</si>
  <si>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</si>
  <si>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</si>
  <si>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</si>
  <si>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</si>
  <si>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</si>
  <si>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</si>
  <si>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</si>
  <si>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</si>
  <si>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</si>
  <si>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</si>
  <si>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</si>
  <si>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</si>
  <si>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</si>
  <si>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</si>
  <si>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</si>
  <si>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</si>
  <si>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</si>
  <si>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</si>
  <si>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</si>
  <si>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</si>
  <si>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</si>
  <si>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</si>
  <si>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</si>
  <si>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</si>
  <si>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</si>
  <si>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</si>
  <si>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</si>
  <si>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</si>
  <si>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</si>
  <si>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</si>
  <si>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</si>
  <si>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</si>
  <si>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</si>
  <si>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</si>
  <si>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</si>
  <si>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</si>
  <si>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</si>
  <si>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</si>
  <si>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</si>
  <si>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</si>
  <si>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</si>
  <si>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</si>
  <si>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</si>
  <si>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</si>
  <si>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</si>
  <si>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</si>
  <si>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</si>
  <si>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</si>
  <si>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</si>
  <si>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</si>
  <si>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</si>
  <si>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</si>
  <si>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</si>
  <si>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</si>
  <si>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</si>
  <si>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</si>
  <si>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</si>
  <si>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</si>
  <si>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</si>
  <si>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</si>
  <si>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</si>
  <si>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</si>
  <si>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</si>
  <si>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</si>
  <si>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</si>
  <si>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</si>
  <si>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</si>
  <si>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</si>
  <si>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</si>
  <si>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</si>
  <si>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</si>
  <si>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</si>
  <si>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</si>
  <si>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</si>
  <si>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</si>
  <si>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</si>
  <si>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</si>
  <si>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</si>
  <si>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</si>
  <si>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</si>
  <si>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</si>
  <si>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</si>
  <si>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</si>
  <si>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</si>
  <si>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</si>
  <si>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</si>
  <si>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</si>
  <si>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</si>
  <si>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</si>
  <si>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</si>
  <si>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</si>
  <si>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</si>
  <si>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</si>
  <si>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</si>
  <si>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</si>
  <si>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</si>
  <si>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</si>
  <si>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</si>
  <si>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</si>
  <si>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</si>
  <si>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</si>
  <si>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</si>
  <si>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</si>
  <si>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</si>
  <si>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</si>
  <si>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</si>
  <si>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</si>
  <si>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</si>
  <si>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</si>
  <si>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</si>
  <si>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</si>
  <si>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</si>
  <si>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</si>
  <si>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</si>
  <si>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</si>
  <si>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</si>
  <si>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</si>
  <si>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</si>
  <si>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</si>
  <si>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</si>
  <si>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</si>
  <si>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</si>
  <si>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</si>
  <si>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</si>
  <si>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</si>
  <si>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</si>
  <si>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</si>
  <si>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</si>
  <si>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</si>
  <si>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</si>
  <si>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</si>
  <si>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</si>
  <si>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</si>
  <si>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</si>
  <si>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</si>
  <si>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</si>
  <si>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</si>
  <si>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</si>
  <si>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</si>
  <si>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</si>
  <si>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</si>
  <si>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</si>
  <si>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</si>
  <si>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</si>
  <si>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</si>
  <si>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</si>
  <si>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</si>
  <si>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</si>
  <si>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</si>
  <si>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</si>
  <si>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</si>
  <si>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</si>
  <si>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</si>
  <si>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</si>
  <si>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</si>
  <si>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</si>
  <si>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</si>
  <si>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</si>
  <si>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</si>
  <si>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</si>
  <si>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</si>
  <si>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</si>
  <si>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</si>
  <si>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</si>
  <si>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</si>
  <si>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</si>
  <si>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</si>
  <si>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</si>
  <si>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</si>
  <si>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</si>
  <si>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</si>
  <si>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</si>
  <si>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</si>
  <si>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</si>
  <si>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</si>
  <si>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</si>
  <si>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</si>
  <si>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</si>
  <si>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</si>
  <si>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</si>
  <si>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</si>
  <si>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</si>
  <si>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</si>
  <si>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</si>
  <si>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</si>
  <si>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</si>
  <si>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</si>
  <si>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</si>
  <si>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</si>
  <si>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</si>
  <si>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</si>
  <si>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</si>
  <si>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</si>
  <si>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</si>
  <si>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</si>
  <si>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</si>
  <si>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</si>
  <si>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</si>
  <si>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</si>
  <si>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</si>
  <si>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</si>
  <si>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</si>
  <si>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</si>
  <si>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</si>
  <si>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</si>
  <si>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</si>
  <si>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</si>
  <si>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</si>
  <si>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</si>
  <si>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</si>
  <si>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</si>
  <si>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</si>
  <si>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</si>
  <si>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</si>
  <si>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</si>
  <si>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</si>
  <si>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</si>
  <si>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</si>
  <si>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</si>
  <si>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</si>
  <si>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</si>
  <si>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</si>
  <si>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</si>
  <si>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</si>
  <si>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</si>
  <si>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</si>
  <si>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</si>
  <si>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</si>
  <si>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</si>
  <si>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</si>
  <si>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</si>
  <si>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</si>
  <si>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</si>
  <si>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</si>
  <si>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</si>
  <si>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</si>
  <si>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</si>
  <si>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</si>
  <si>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</si>
  <si>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</si>
  <si>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</si>
  <si>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</si>
  <si>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</si>
  <si>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</si>
  <si>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</si>
  <si>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</si>
  <si>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</si>
  <si>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</si>
  <si>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</si>
  <si>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</si>
  <si>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</si>
  <si>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</si>
  <si>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</si>
  <si>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</si>
  <si>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</si>
  <si>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</si>
  <si>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</si>
  <si>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</si>
  <si>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</si>
  <si>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</si>
  <si>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</si>
  <si>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</si>
  <si>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</si>
  <si>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</si>
  <si>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</si>
  <si>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</si>
  <si>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</si>
  <si>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</si>
  <si>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</si>
  <si>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</si>
  <si>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</si>
  <si>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</si>
  <si>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</si>
  <si>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</si>
  <si>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</si>
  <si>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</si>
  <si>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</si>
  <si>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</si>
  <si>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</si>
  <si>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</si>
  <si>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</si>
  <si>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</si>
  <si>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</si>
  <si>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</si>
  <si>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</si>
  <si>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</si>
  <si>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</si>
  <si>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</si>
  <si>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</si>
  <si>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</si>
  <si>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</si>
  <si>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</si>
  <si>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</si>
  <si>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</si>
  <si>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</si>
  <si>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</si>
  <si>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</si>
  <si>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</si>
  <si>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</si>
  <si>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</si>
  <si>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</si>
  <si>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</si>
  <si>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</si>
  <si>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</si>
  <si>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</si>
  <si>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</si>
  <si>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</si>
  <si>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</si>
  <si>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</si>
  <si>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</si>
  <si>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</si>
  <si>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</si>
  <si>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</si>
  <si>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</si>
  <si>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</si>
  <si>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</si>
  <si>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</si>
  <si>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</si>
  <si>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</si>
  <si>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</si>
  <si>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</si>
  <si>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</si>
  <si>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</si>
  <si>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</si>
  <si>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</si>
  <si>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</si>
  <si>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</si>
  <si>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</si>
  <si>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</si>
  <si>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</si>
  <si>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</si>
  <si>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</si>
  <si>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</si>
  <si>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</si>
  <si>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</si>
  <si>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</si>
  <si>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</si>
  <si>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</si>
  <si>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</si>
  <si>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</si>
  <si>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</si>
  <si>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</si>
  <si>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</si>
  <si>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</si>
  <si>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</si>
  <si>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</si>
  <si>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</si>
  <si>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</si>
  <si>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</si>
  <si>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</si>
  <si>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</si>
  <si>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</si>
  <si>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</si>
  <si>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</si>
  <si>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</si>
  <si>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</si>
  <si>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</si>
  <si>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</si>
  <si>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</si>
  <si>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</si>
  <si>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</si>
  <si>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</si>
  <si>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</si>
  <si>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</si>
  <si>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</si>
  <si>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</si>
  <si>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</si>
  <si>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</si>
  <si>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</si>
  <si>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</si>
  <si>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</si>
  <si>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</si>
  <si>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</si>
  <si>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</si>
  <si>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</si>
  <si>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</si>
  <si>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</si>
  <si>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</si>
  <si>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</si>
  <si>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</si>
  <si>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</si>
  <si>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</si>
  <si>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</si>
  <si>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</si>
  <si>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</si>
  <si>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</si>
  <si>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</si>
  <si>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</si>
  <si>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</si>
  <si>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</si>
  <si>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</si>
  <si>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</si>
  <si>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</si>
  <si>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</si>
  <si>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</si>
  <si>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</si>
  <si>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</si>
  <si>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</si>
  <si>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</si>
  <si>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</si>
  <si>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</si>
  <si>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</si>
  <si>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</si>
  <si>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</si>
  <si>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</si>
  <si>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</si>
  <si>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</si>
  <si>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</si>
  <si>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</si>
  <si>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</si>
  <si>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</si>
  <si>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</si>
  <si>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</si>
  <si>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</si>
  <si>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</si>
  <si>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</si>
  <si>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</si>
  <si>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</si>
  <si>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</si>
  <si>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</si>
  <si>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</si>
  <si>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</si>
  <si>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</si>
  <si>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</si>
  <si>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</si>
  <si>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</si>
  <si>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</si>
  <si>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</si>
  <si>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</si>
  <si>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</si>
  <si>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</si>
  <si>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</si>
  <si>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</si>
  <si>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</si>
  <si>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</si>
  <si>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</si>
  <si>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</si>
  <si>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</si>
  <si>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</si>
  <si>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</si>
  <si>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</si>
  <si>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</si>
  <si>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</si>
  <si>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</si>
  <si>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</si>
  <si>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</si>
  <si>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</si>
  <si>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</si>
  <si>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</si>
  <si>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</si>
  <si>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</si>
  <si>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</si>
  <si>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</si>
  <si>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</si>
  <si>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</si>
  <si>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</si>
  <si>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</si>
  <si>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</si>
  <si>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</si>
  <si>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</si>
  <si>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</si>
  <si>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</si>
  <si>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</si>
  <si>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</si>
  <si>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</si>
  <si>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</si>
  <si>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</si>
  <si>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</si>
  <si>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</si>
  <si>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</si>
  <si>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</si>
  <si>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</si>
  <si>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</si>
  <si>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</si>
  <si>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</si>
  <si>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</si>
  <si>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</si>
  <si>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</si>
  <si>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</si>
  <si>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</si>
  <si>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</si>
  <si>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</si>
  <si>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</si>
  <si>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</si>
  <si>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</si>
  <si>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</si>
  <si>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</si>
  <si>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</si>
  <si>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</si>
  <si>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</si>
  <si>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</si>
  <si>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</si>
  <si>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</si>
  <si>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</si>
  <si>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</si>
  <si>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</si>
  <si>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</si>
  <si>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</si>
  <si>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</si>
  <si>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</si>
  <si>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</si>
  <si>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</si>
  <si>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</si>
  <si>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</si>
  <si>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</si>
  <si>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</si>
  <si>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</si>
  <si>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</si>
  <si>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</si>
  <si>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</si>
  <si>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</si>
  <si>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</si>
  <si>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</si>
  <si>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</si>
  <si>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</si>
  <si>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</si>
  <si>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</si>
  <si>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</si>
  <si>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</si>
  <si>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</si>
  <si>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</si>
  <si>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</si>
  <si>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</si>
  <si>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</si>
  <si>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</si>
  <si>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</si>
  <si>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</si>
  <si>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</si>
  <si>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</si>
  <si>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</si>
  <si>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</si>
  <si>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</si>
  <si>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</si>
  <si>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</si>
  <si>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</si>
  <si>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</si>
  <si>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</si>
  <si>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</si>
  <si>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</si>
  <si>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</si>
  <si>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</si>
  <si>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</si>
  <si>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</si>
  <si>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</si>
  <si>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</si>
  <si>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</si>
  <si>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</si>
  <si>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</si>
  <si>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</si>
  <si>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</si>
  <si>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</si>
  <si>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</si>
  <si>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</si>
  <si>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</si>
  <si>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</si>
  <si>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</si>
  <si>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</si>
  <si>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</si>
  <si>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</si>
  <si>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</si>
  <si>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</si>
  <si>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</si>
  <si>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</si>
  <si>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</si>
  <si>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</si>
  <si>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</si>
  <si>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</si>
  <si>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</si>
  <si>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</si>
  <si>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</si>
  <si>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</si>
  <si>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</si>
  <si>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</si>
  <si>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</si>
  <si>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</si>
  <si>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</si>
  <si>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</si>
  <si>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</si>
  <si>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</si>
  <si>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</si>
  <si>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</si>
  <si>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</si>
  <si>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</si>
  <si>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</si>
  <si>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</si>
  <si>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</si>
  <si>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</si>
  <si>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</si>
  <si>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</si>
  <si>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</si>
  <si>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</si>
  <si>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</si>
  <si>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</si>
  <si>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</si>
  <si>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</si>
  <si>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</si>
  <si>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</si>
  <si>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</si>
  <si>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</si>
  <si>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</si>
  <si>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</si>
  <si>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</si>
  <si>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</si>
  <si>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</si>
  <si>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</si>
  <si>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</si>
  <si>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</si>
  <si>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</si>
  <si>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</si>
  <si>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</si>
  <si>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</si>
  <si>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</si>
  <si>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</si>
  <si>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</si>
  <si>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</si>
  <si>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</si>
  <si>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</si>
  <si>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</si>
  <si>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</si>
  <si>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</si>
  <si>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</si>
  <si>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</si>
  <si>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</si>
  <si>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</si>
  <si>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</si>
  <si>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</si>
  <si>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</si>
  <si>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</si>
  <si>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</si>
  <si>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</si>
  <si>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</si>
  <si>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</si>
  <si>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</si>
  <si>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</si>
  <si>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</si>
  <si>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</si>
  <si>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</si>
  <si>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</si>
  <si>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</si>
  <si>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</si>
  <si>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</si>
  <si>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</si>
  <si>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</si>
  <si>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</si>
  <si>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</si>
  <si>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</si>
  <si>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</si>
  <si>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</si>
  <si>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</si>
  <si>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</si>
  <si>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</si>
  <si>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</si>
  <si>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</si>
  <si>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</si>
  <si>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</si>
  <si>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</si>
  <si>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</si>
  <si>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</si>
  <si>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</si>
  <si>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</si>
  <si>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</si>
  <si>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</si>
  <si>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</si>
  <si>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</si>
  <si>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</si>
  <si>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</si>
  <si>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</si>
  <si>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</si>
  <si>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</si>
  <si>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</si>
  <si>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</si>
  <si>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</si>
  <si>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</si>
  <si>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</si>
  <si>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</si>
  <si>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</si>
  <si>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</si>
  <si>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</si>
  <si>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</si>
  <si>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</si>
  <si>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</si>
  <si>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</si>
  <si>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</si>
  <si>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</si>
  <si>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</si>
  <si>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</si>
  <si>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</si>
  <si>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</si>
  <si>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</si>
  <si>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</si>
  <si>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</si>
  <si>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</si>
  <si>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</si>
  <si>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</si>
  <si>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</si>
  <si>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</si>
  <si>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</si>
  <si>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</si>
  <si>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</si>
  <si>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</si>
  <si>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</si>
  <si>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</si>
  <si>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</si>
  <si>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</si>
  <si>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</si>
  <si>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</si>
  <si>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</si>
  <si>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</si>
  <si>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</si>
  <si>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</si>
  <si>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</si>
  <si>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</si>
  <si>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</si>
  <si>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</si>
  <si>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</si>
  <si>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</si>
  <si>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</si>
  <si>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</si>
  <si>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</si>
  <si>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</si>
  <si>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</si>
  <si>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</si>
  <si>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</si>
  <si>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</si>
  <si>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</si>
  <si>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</si>
  <si>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</si>
  <si>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</si>
  <si>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</si>
  <si>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</si>
  <si>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</si>
  <si>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</si>
  <si>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</si>
  <si>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</si>
  <si>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</si>
  <si>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</si>
  <si>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</si>
  <si>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</si>
  <si>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</si>
  <si>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</si>
  <si>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</si>
  <si>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</si>
  <si>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</si>
  <si>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</si>
  <si>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</si>
  <si>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</si>
  <si>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</si>
  <si>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</si>
  <si>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</si>
  <si>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</si>
  <si>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</si>
  <si>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</si>
  <si>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</si>
  <si>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</si>
  <si>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</si>
  <si>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</si>
  <si>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</si>
  <si>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</si>
  <si>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</si>
  <si>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</si>
  <si>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</si>
  <si>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</si>
  <si>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</si>
  <si>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</si>
  <si>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</si>
  <si>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</si>
  <si>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</si>
  <si>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</si>
  <si>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</si>
  <si>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</si>
  <si>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</si>
  <si>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</si>
  <si>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</si>
  <si>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</si>
  <si>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</si>
  <si>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</si>
  <si>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</si>
  <si>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</si>
  <si>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</si>
  <si>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</si>
  <si>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</si>
  <si>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</si>
  <si>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</si>
  <si>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</si>
  <si>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</si>
  <si>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</si>
  <si>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</si>
  <si>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</si>
  <si>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</si>
  <si>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</si>
  <si>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</si>
  <si>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</si>
  <si>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</si>
  <si>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</si>
  <si>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</si>
  <si>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</si>
  <si>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</si>
  <si>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</si>
  <si>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</si>
  <si>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</si>
  <si>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</si>
  <si>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</si>
  <si>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</si>
  <si>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</si>
  <si>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</si>
  <si>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</si>
  <si>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</si>
  <si>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</si>
  <si>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</si>
  <si>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</si>
  <si>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</si>
  <si>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</si>
  <si>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</si>
  <si>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</si>
  <si>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</si>
  <si>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</si>
  <si>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</si>
  <si>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</si>
  <si>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</si>
  <si>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</si>
  <si>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</si>
  <si>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</si>
  <si>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</si>
  <si>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</si>
  <si>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</si>
  <si>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</si>
  <si>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</si>
  <si>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</si>
  <si>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</si>
  <si>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</si>
  <si>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</si>
  <si>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</si>
  <si>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</si>
  <si>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</si>
  <si>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</si>
  <si>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</si>
  <si>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</si>
  <si>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</si>
  <si>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</si>
  <si>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</si>
  <si>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</si>
  <si>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</si>
  <si>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</si>
  <si>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</si>
  <si>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</si>
  <si>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</si>
  <si>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</si>
  <si>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</si>
  <si>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</si>
  <si>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</si>
  <si>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</si>
  <si>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</si>
  <si>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</si>
  <si>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</si>
  <si>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</si>
  <si>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</si>
  <si>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</si>
  <si>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</si>
  <si>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</si>
  <si>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</si>
  <si>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</si>
  <si>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</si>
  <si>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</si>
  <si>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</si>
  <si>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</si>
  <si>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</si>
  <si>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</si>
  <si>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</si>
  <si>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</si>
  <si>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</si>
  <si>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</si>
  <si>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</si>
  <si>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</si>
  <si>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</si>
  <si>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</si>
  <si>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</si>
  <si>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</si>
  <si>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</si>
  <si>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</si>
  <si>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</si>
  <si>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</si>
  <si>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</si>
  <si>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</si>
  <si>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</si>
  <si>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</si>
  <si>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</si>
  <si>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</si>
  <si>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</si>
  <si>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</si>
  <si>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</si>
  <si>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</si>
  <si>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</si>
  <si>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</si>
  <si>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</si>
  <si>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</si>
  <si>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</si>
  <si>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</si>
  <si>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</si>
  <si>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</si>
  <si>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</si>
  <si>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</si>
  <si>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</si>
  <si>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</si>
  <si>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</si>
  <si>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</si>
  <si>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</si>
  <si>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</si>
  <si>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</si>
  <si>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</si>
  <si>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</si>
  <si>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</si>
  <si>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</si>
  <si>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</si>
  <si>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</si>
  <si>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</si>
  <si>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</si>
  <si>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</si>
  <si>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</si>
  <si>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</si>
  <si>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</si>
  <si>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</si>
  <si>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</si>
  <si>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</si>
  <si>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</si>
  <si>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</si>
  <si>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</si>
  <si>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</si>
  <si>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</si>
  <si>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</si>
  <si>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</si>
  <si>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</si>
  <si>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</si>
  <si>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</si>
  <si>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</si>
  <si>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</si>
  <si>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</si>
  <si>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</si>
  <si>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</si>
  <si>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</si>
  <si>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</si>
  <si>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</si>
  <si>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</si>
  <si>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</si>
  <si>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</si>
  <si>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</si>
  <si>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</si>
  <si>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</si>
  <si>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</si>
  <si>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</si>
  <si>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</si>
  <si>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</si>
  <si>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</si>
  <si>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</si>
  <si>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</si>
  <si>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</si>
  <si>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</si>
  <si>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</si>
  <si>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</si>
  <si>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</si>
  <si>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</si>
  <si>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</si>
  <si>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</si>
  <si>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</si>
  <si>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</si>
  <si>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</si>
  <si>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</si>
  <si>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</si>
  <si>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</si>
  <si>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</si>
  <si>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</si>
  <si>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</si>
  <si>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</si>
  <si>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</si>
  <si>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</si>
  <si>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</si>
  <si>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</si>
  <si>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</si>
  <si>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</si>
  <si>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</si>
  <si>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</si>
  <si>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</si>
  <si>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</si>
  <si>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</si>
  <si>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</si>
  <si>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</si>
  <si>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</si>
  <si>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</si>
  <si>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</si>
  <si>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</si>
  <si>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</si>
  <si>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</si>
  <si>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</si>
  <si>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</si>
  <si>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</si>
  <si>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</si>
  <si>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</si>
  <si>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</si>
  <si>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</si>
  <si>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</si>
  <si>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</si>
  <si>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</si>
  <si>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</si>
  <si>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</si>
  <si>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</si>
  <si>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</si>
  <si>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</si>
  <si>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</si>
  <si>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</si>
  <si>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</si>
  <si>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</si>
  <si>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</si>
  <si>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</si>
  <si>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</si>
  <si>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</si>
  <si>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</si>
  <si>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</si>
  <si>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</si>
  <si>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</si>
  <si>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</si>
  <si>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</si>
  <si>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</si>
  <si>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</si>
  <si>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</si>
  <si>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</si>
  <si>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</si>
  <si>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</si>
  <si>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</si>
  <si>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</si>
  <si>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</si>
  <si>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</si>
  <si>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</si>
  <si>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</si>
  <si>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</si>
  <si>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</si>
  <si>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</si>
  <si>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</si>
  <si>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</si>
  <si>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</si>
  <si>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</si>
  <si>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</si>
  <si>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</si>
  <si>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</si>
  <si>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</si>
  <si>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</si>
  <si>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</si>
  <si>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</si>
  <si>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</si>
  <si>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</si>
  <si>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</si>
  <si>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</si>
  <si>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</si>
  <si>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</si>
  <si>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</si>
  <si>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</si>
  <si>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</si>
  <si>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</si>
  <si>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</si>
  <si>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</si>
  <si>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</si>
  <si>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</si>
  <si>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</si>
  <si>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</si>
  <si>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</si>
  <si>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</si>
  <si>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</si>
  <si>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</si>
  <si>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</si>
  <si>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</si>
  <si>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</si>
  <si>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</si>
  <si>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</si>
  <si>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</si>
  <si>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</si>
  <si>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</si>
  <si>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</si>
  <si>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</si>
  <si>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</si>
  <si>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</si>
  <si>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</si>
  <si>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</si>
  <si>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</si>
  <si>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</si>
  <si>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</si>
  <si>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</si>
  <si>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</si>
  <si>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</si>
  <si>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</si>
  <si>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</si>
  <si>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</si>
  <si>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</si>
  <si>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</si>
  <si>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</si>
  <si>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</si>
  <si>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</si>
  <si>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</si>
  <si>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</si>
  <si>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</si>
  <si>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</si>
  <si>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</si>
  <si>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</si>
  <si>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</si>
  <si>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</si>
  <si>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</si>
  <si>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</si>
  <si>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</si>
  <si>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</si>
  <si>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</si>
  <si>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</si>
  <si>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</si>
  <si>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</si>
  <si>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</si>
  <si>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</si>
  <si>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</si>
  <si>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</si>
  <si>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</si>
  <si>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</si>
  <si>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</si>
  <si>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</si>
  <si>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</si>
  <si>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</si>
  <si>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</si>
  <si>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</si>
  <si>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</si>
  <si>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</si>
  <si>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</si>
  <si>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</si>
  <si>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</si>
  <si>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</si>
  <si>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</si>
  <si>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</si>
  <si>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</si>
  <si>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</si>
  <si>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</si>
  <si>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</si>
  <si>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</si>
  <si>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</si>
  <si>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</si>
  <si>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</si>
  <si>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</si>
  <si>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</si>
  <si>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</si>
  <si>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</si>
  <si>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</si>
  <si>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</si>
  <si>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</si>
  <si>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</si>
  <si>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</si>
  <si>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</si>
  <si>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</si>
  <si>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</si>
  <si>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</si>
  <si>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</si>
  <si>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</si>
  <si>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</si>
  <si>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</si>
  <si>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</si>
  <si>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</si>
  <si>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</si>
  <si>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</si>
  <si>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</si>
  <si>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</si>
  <si>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</si>
  <si>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</si>
  <si>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</si>
  <si>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</si>
  <si>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</si>
  <si>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</si>
  <si>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</si>
  <si>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</si>
  <si>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</si>
  <si>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</si>
  <si>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</si>
  <si>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</si>
  <si>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</si>
  <si>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</si>
  <si>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</si>
  <si>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</si>
  <si>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</si>
  <si>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</si>
  <si>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</si>
  <si>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</si>
  <si>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</si>
  <si>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</si>
  <si>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</si>
  <si>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</si>
  <si>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</si>
  <si>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</si>
  <si>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</si>
  <si>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</si>
  <si>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</si>
  <si>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</si>
  <si>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</si>
  <si>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</si>
  <si>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</si>
  <si>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</si>
  <si>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</si>
  <si>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</si>
  <si>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</si>
  <si>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</si>
  <si>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</si>
  <si>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</si>
  <si>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</si>
  <si>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</si>
  <si>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</si>
  <si>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</si>
  <si>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</si>
  <si>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</si>
  <si>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</si>
  <si>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</si>
  <si>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</si>
  <si>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</si>
  <si>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</si>
  <si>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</si>
  <si>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</si>
  <si>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</si>
  <si>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</si>
  <si>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</si>
  <si>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</si>
  <si>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</si>
  <si>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</si>
  <si>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</si>
  <si>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</si>
  <si>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</si>
  <si>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</si>
  <si>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</si>
  <si>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</si>
  <si>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</si>
  <si>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</si>
  <si>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</si>
  <si>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</si>
  <si>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</si>
  <si>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</si>
  <si>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</si>
  <si>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</si>
  <si>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</si>
  <si>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</si>
  <si>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</si>
  <si>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</si>
  <si>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</si>
  <si>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</si>
  <si>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</si>
  <si>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</si>
  <si>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</si>
  <si>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</si>
  <si>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</si>
  <si>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</si>
  <si>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</si>
  <si>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</si>
  <si>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</si>
  <si>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</si>
  <si>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</si>
  <si>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</si>
  <si>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</si>
  <si>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</si>
  <si>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</si>
  <si>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</si>
  <si>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</si>
  <si>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</si>
  <si>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</si>
  <si>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</si>
  <si>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</si>
  <si>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</si>
  <si>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</si>
  <si>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</si>
  <si>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</si>
  <si>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</si>
  <si>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</si>
  <si>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</si>
  <si>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</si>
  <si>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</si>
  <si>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</si>
  <si>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</si>
  <si>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</si>
  <si>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</si>
  <si>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</si>
  <si>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</si>
  <si>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</si>
  <si>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</si>
  <si>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</si>
  <si>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</si>
  <si>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</si>
  <si>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</si>
  <si>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</si>
  <si>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</si>
  <si>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</si>
  <si>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</si>
  <si>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</si>
  <si>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</si>
  <si>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</si>
  <si>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</si>
  <si>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</si>
  <si>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</si>
  <si>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</si>
  <si>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</si>
  <si>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</si>
  <si>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</si>
  <si>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</si>
  <si>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</si>
  <si>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</si>
  <si>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</si>
  <si>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</si>
  <si>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</si>
  <si>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</si>
  <si>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</si>
  <si>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</si>
  <si>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</si>
  <si>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</si>
  <si>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</si>
  <si>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</si>
  <si>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</si>
  <si>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</si>
  <si>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</si>
  <si>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</si>
  <si>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</si>
  <si>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</si>
  <si>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</si>
  <si>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</si>
  <si>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</si>
  <si>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</si>
  <si>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</si>
  <si>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</si>
  <si>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</si>
  <si>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</si>
  <si>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</si>
  <si>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</si>
  <si>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</si>
  <si>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</si>
  <si>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</si>
  <si>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</si>
  <si>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</si>
  <si>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</si>
  <si>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</si>
  <si>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</si>
  <si>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</si>
  <si>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</si>
  <si>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</si>
  <si>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</si>
  <si>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</si>
  <si>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</si>
  <si>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</si>
  <si>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</si>
  <si>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</si>
  <si>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</si>
  <si>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</si>
  <si>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</si>
  <si>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</si>
  <si>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</si>
  <si>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</si>
  <si>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</si>
  <si>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</si>
  <si>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</si>
  <si>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</si>
  <si>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</si>
  <si>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</si>
  <si>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</si>
  <si>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</si>
  <si>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</si>
  <si>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</si>
  <si>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</si>
  <si>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</si>
  <si>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</si>
  <si>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</si>
  <si>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</si>
  <si>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</si>
  <si>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</si>
  <si>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</si>
  <si>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</si>
  <si>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</si>
  <si>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</si>
  <si>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</si>
  <si>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</si>
  <si>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</si>
  <si>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</si>
  <si>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</si>
  <si>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</si>
  <si>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</si>
  <si>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</si>
  <si>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</si>
  <si>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</si>
  <si>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</si>
  <si>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</si>
  <si>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</si>
  <si>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</si>
  <si>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</si>
  <si>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</si>
  <si>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</si>
  <si>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</si>
  <si>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</si>
  <si>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</si>
  <si>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</si>
  <si>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</si>
  <si>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</si>
  <si>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</si>
  <si>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</si>
  <si>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</si>
  <si>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</si>
  <si>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</si>
  <si>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</si>
  <si>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</si>
  <si>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</si>
  <si>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</si>
  <si>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</si>
  <si>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</si>
  <si>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</si>
  <si>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</si>
  <si>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</si>
  <si>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</si>
  <si>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</si>
  <si>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</si>
  <si>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</si>
  <si>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</si>
  <si>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</si>
  <si>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</si>
  <si>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</si>
  <si>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</si>
  <si>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</si>
  <si>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</si>
  <si>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</si>
  <si>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</si>
  <si>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</si>
  <si>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</si>
  <si>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</si>
  <si>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</si>
  <si>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</si>
  <si>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</si>
  <si>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</si>
  <si>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</si>
  <si>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</si>
  <si>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</si>
  <si>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</si>
  <si>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</si>
  <si>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</si>
  <si>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</si>
  <si>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</si>
  <si>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</si>
  <si>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</si>
  <si>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</si>
  <si>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</si>
  <si>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</si>
  <si>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</si>
  <si>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</si>
  <si>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</si>
  <si>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</si>
  <si>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</si>
  <si>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</si>
  <si>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</si>
  <si>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</si>
  <si>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</si>
  <si>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</si>
  <si>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</si>
  <si>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</si>
  <si>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</si>
  <si>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</si>
  <si>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</si>
  <si>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</si>
  <si>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</si>
  <si>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</si>
  <si>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</si>
  <si>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</si>
  <si>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</si>
  <si>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</si>
  <si>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</si>
  <si>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</si>
  <si>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</si>
  <si>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</si>
  <si>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</si>
  <si>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</si>
  <si>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</si>
  <si>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</si>
  <si>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</si>
  <si>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</si>
  <si>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</si>
  <si>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</si>
  <si>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</si>
  <si>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</si>
  <si>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</si>
  <si>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</si>
  <si>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</si>
  <si>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</si>
  <si>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</si>
  <si>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</si>
  <si>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</si>
  <si>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</si>
  <si>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</si>
  <si>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</si>
  <si>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</si>
  <si>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</si>
  <si>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</si>
  <si>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</si>
  <si>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</si>
  <si>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</si>
  <si>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</si>
  <si>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</si>
  <si>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</si>
  <si>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</si>
  <si>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</si>
  <si>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</si>
  <si>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</si>
  <si>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</si>
  <si>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</si>
  <si>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</si>
  <si>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</si>
  <si>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</si>
  <si>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</si>
  <si>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</si>
  <si>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</si>
  <si>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</si>
  <si>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</si>
  <si>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</si>
  <si>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</si>
  <si>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</si>
  <si>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</si>
  <si>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</si>
  <si>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</si>
  <si>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</si>
  <si>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</si>
  <si>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</si>
  <si>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</si>
  <si>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</si>
  <si>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</si>
  <si>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</si>
  <si>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</si>
  <si>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</si>
  <si>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</si>
  <si>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</si>
  <si>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</si>
  <si>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</si>
  <si>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</si>
  <si>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</si>
  <si>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</si>
  <si>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</si>
  <si>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</si>
  <si>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</si>
  <si>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</si>
  <si>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</si>
  <si>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</si>
  <si>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</si>
  <si>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</si>
  <si>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</si>
  <si>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</si>
  <si>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</si>
  <si>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</si>
  <si>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</si>
  <si>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</si>
  <si>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</si>
  <si>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</si>
  <si>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</si>
  <si>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</si>
  <si>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</si>
  <si>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</si>
  <si>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</si>
  <si>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</si>
  <si>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</si>
  <si>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</si>
  <si>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</si>
  <si>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</si>
  <si>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</si>
  <si>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</si>
  <si>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</si>
  <si>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</si>
  <si>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</si>
  <si>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</si>
  <si>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</si>
  <si>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</si>
  <si>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</si>
  <si>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</si>
  <si>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</si>
  <si>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</si>
  <si>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</si>
  <si>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</si>
  <si>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</si>
  <si>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</si>
  <si>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</si>
  <si>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</si>
  <si>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</si>
  <si>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</si>
  <si>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</si>
  <si>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</si>
  <si>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</si>
  <si>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</si>
  <si>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</si>
  <si>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</si>
  <si>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</si>
  <si>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</si>
  <si>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</si>
  <si>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</si>
  <si>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</si>
  <si>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</si>
  <si>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</si>
  <si>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</si>
  <si>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</si>
  <si>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</si>
  <si>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</si>
  <si>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</si>
  <si>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</si>
  <si>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</si>
  <si>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</si>
  <si>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</si>
  <si>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</si>
  <si>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</si>
  <si>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</si>
  <si>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</si>
  <si>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</si>
  <si>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</si>
  <si>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</si>
  <si>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</si>
  <si>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</si>
  <si>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</si>
  <si>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</si>
  <si>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</si>
  <si>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</si>
  <si>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</si>
  <si>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</si>
  <si>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</si>
  <si>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</si>
  <si>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</si>
  <si>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</si>
  <si>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</si>
  <si>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</si>
  <si>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</si>
  <si>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</si>
  <si>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</si>
  <si>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</si>
  <si>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</si>
  <si>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</si>
  <si>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</si>
  <si>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</si>
  <si>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</si>
  <si>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</si>
  <si>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</si>
  <si>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</si>
  <si>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</si>
  <si>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</si>
  <si>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</si>
  <si>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</si>
  <si>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</si>
  <si>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</si>
  <si>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</si>
  <si>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</si>
  <si>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</si>
  <si>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</si>
  <si>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</si>
  <si>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</si>
  <si>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</si>
  <si>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</si>
  <si>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</si>
  <si>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</si>
  <si>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</si>
  <si>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</si>
  <si>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</si>
  <si>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</si>
  <si>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</si>
  <si>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</si>
  <si>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</si>
  <si>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</si>
  <si>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</si>
  <si>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</si>
  <si>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</si>
  <si>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</si>
  <si>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</si>
  <si>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</si>
  <si>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</si>
  <si>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</si>
  <si>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</si>
  <si>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</si>
  <si>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</si>
  <si>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</si>
  <si>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</si>
  <si>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</si>
  <si>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</si>
  <si>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</si>
  <si>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</si>
  <si>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</si>
  <si>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</si>
  <si>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</si>
  <si>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</si>
  <si>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</si>
  <si>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</si>
  <si>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</si>
  <si>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</si>
  <si>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</si>
  <si>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</si>
  <si>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</si>
  <si>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</si>
  <si>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</si>
  <si>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</si>
  <si>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</si>
  <si>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</si>
  <si>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</si>
  <si>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</si>
  <si>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</si>
  <si>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</si>
  <si>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</si>
  <si>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</si>
  <si>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</si>
  <si>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</si>
  <si>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</si>
  <si>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</si>
  <si>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</si>
  <si>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</si>
  <si>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</si>
  <si>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</si>
  <si>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</si>
  <si>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</si>
  <si>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</si>
  <si>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</si>
  <si>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</si>
  <si>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</si>
  <si>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</si>
  <si>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</si>
  <si>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</si>
  <si>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</si>
  <si>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</si>
  <si>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</si>
  <si>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</si>
  <si>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</si>
  <si>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</si>
  <si>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</si>
  <si>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</si>
  <si>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</si>
  <si>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</si>
  <si>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</si>
  <si>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</si>
  <si>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</si>
  <si>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</si>
  <si>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</si>
  <si>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</si>
  <si>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</si>
  <si>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</si>
  <si>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</si>
  <si>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</si>
  <si>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</si>
  <si>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</si>
  <si>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</si>
  <si>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</si>
  <si>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</si>
  <si>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</si>
  <si>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</si>
  <si>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</si>
  <si>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</si>
  <si>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</si>
  <si>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</si>
  <si>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</si>
  <si>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</si>
  <si>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</si>
  <si>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</si>
  <si>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</si>
  <si>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</si>
  <si>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</si>
  <si>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</si>
  <si>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</si>
  <si>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</si>
  <si>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</si>
  <si>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</si>
  <si>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</si>
  <si>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</si>
  <si>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</si>
  <si>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</si>
  <si>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</si>
  <si>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</si>
  <si>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</si>
  <si>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</si>
  <si>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</si>
  <si>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</si>
  <si>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</si>
  <si>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</si>
  <si>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</si>
  <si>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</si>
  <si>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</si>
  <si>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</si>
  <si>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</si>
  <si>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</si>
  <si>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</si>
  <si>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</si>
  <si>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</si>
  <si>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</si>
  <si>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</si>
  <si>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</si>
  <si>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</si>
  <si>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</si>
  <si>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</si>
  <si>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</si>
  <si>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</si>
  <si>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</si>
  <si>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</si>
  <si>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</si>
  <si>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</si>
  <si>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</si>
  <si>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</si>
  <si>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</si>
  <si>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</si>
  <si>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</si>
  <si>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</si>
  <si>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</si>
  <si>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</si>
  <si>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</si>
  <si>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</si>
  <si>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</si>
  <si>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</si>
  <si>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</si>
  <si>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</si>
  <si>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</si>
  <si>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</si>
  <si>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</si>
  <si>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</si>
  <si>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</si>
  <si>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</si>
  <si>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</si>
  <si>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</si>
  <si>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</si>
  <si>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</si>
  <si>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</si>
  <si>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</si>
  <si>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</si>
  <si>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</si>
  <si>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</si>
  <si>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</si>
  <si>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</si>
  <si>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</si>
  <si>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</si>
  <si>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</si>
  <si>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</si>
  <si>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</si>
  <si>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</si>
  <si>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</si>
  <si>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</si>
  <si>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</si>
  <si>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</si>
  <si>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</si>
  <si>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</si>
  <si>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</si>
  <si>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</si>
  <si>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</si>
  <si>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</si>
  <si>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</si>
  <si>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</si>
  <si>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</si>
  <si>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</si>
  <si>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</si>
  <si>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</si>
  <si>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</si>
  <si>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</si>
  <si>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</si>
  <si>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</si>
  <si>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</si>
  <si>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</si>
  <si>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</si>
  <si>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</si>
  <si>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</si>
  <si>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</si>
  <si>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</si>
  <si>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</si>
  <si>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</si>
  <si>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</si>
  <si>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</si>
  <si>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</si>
  <si>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</si>
  <si>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</si>
  <si>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</si>
  <si>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</si>
  <si>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</si>
  <si>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</si>
  <si>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</si>
  <si>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</si>
  <si>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</si>
  <si>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</si>
  <si>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</si>
  <si>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</si>
  <si>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</si>
  <si>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</si>
  <si>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</si>
  <si>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</si>
  <si>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</si>
  <si>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</si>
  <si>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</si>
  <si>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</si>
  <si>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</si>
  <si>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</si>
  <si>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</si>
  <si>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</si>
  <si>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</si>
  <si>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</si>
  <si>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</si>
  <si>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</si>
  <si>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</si>
  <si>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</si>
  <si>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</si>
  <si>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</si>
  <si>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</si>
  <si>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</si>
  <si>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</si>
  <si>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</si>
  <si>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</si>
  <si>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</si>
  <si>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</si>
  <si>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</si>
  <si>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</si>
  <si>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</si>
  <si>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</si>
  <si>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</si>
  <si>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</si>
  <si>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</si>
  <si>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</si>
  <si>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</si>
  <si>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</si>
  <si>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</si>
  <si>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</si>
  <si>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</si>
  <si>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</si>
  <si>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</si>
  <si>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</si>
  <si>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</si>
  <si>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</si>
  <si>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</si>
  <si>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</si>
  <si>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</si>
  <si>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</si>
  <si>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</si>
  <si>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</si>
  <si>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</si>
  <si>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</si>
  <si>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</si>
  <si>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</si>
  <si>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</si>
  <si>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</si>
  <si>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</si>
  <si>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</si>
  <si>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</si>
  <si>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</si>
  <si>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</si>
  <si>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</si>
  <si>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</si>
  <si>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</si>
  <si>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</si>
  <si>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</si>
  <si>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</si>
  <si>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</si>
  <si>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</si>
  <si>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</si>
  <si>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</si>
  <si>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</si>
  <si>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</si>
  <si>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</si>
  <si>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</si>
  <si>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</si>
  <si>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</si>
  <si>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</si>
  <si>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</si>
  <si>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</si>
  <si>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</si>
  <si>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</si>
  <si>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</si>
  <si>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</si>
  <si>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</si>
  <si>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</si>
  <si>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</si>
  <si>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</si>
  <si>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</si>
  <si>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</si>
  <si>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</si>
  <si>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</si>
  <si>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</si>
  <si>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</si>
  <si>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</si>
  <si>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</si>
  <si>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</si>
  <si>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</si>
  <si>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</si>
  <si>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</si>
  <si>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</si>
  <si>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</si>
  <si>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</si>
  <si>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</si>
  <si>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</si>
  <si>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</si>
  <si>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</si>
  <si>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</si>
  <si>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</si>
  <si>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</si>
  <si>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</si>
  <si>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</si>
  <si>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</si>
  <si>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</si>
  <si>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</si>
  <si>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</si>
  <si>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</si>
  <si>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</si>
  <si>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</si>
  <si>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</si>
  <si>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</si>
  <si>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</si>
  <si>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</si>
  <si>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</si>
  <si>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</si>
  <si>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</si>
  <si>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</si>
  <si>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</si>
  <si>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</si>
  <si>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</si>
  <si>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</si>
  <si>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</si>
  <si>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</si>
  <si>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</si>
  <si>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</si>
  <si>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</si>
  <si>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</si>
  <si>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</si>
  <si>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</si>
  <si>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</si>
  <si>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</si>
  <si>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</si>
  <si>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</si>
  <si>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</si>
  <si>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</si>
  <si>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</si>
  <si>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</si>
  <si>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</si>
  <si>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</si>
  <si>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</si>
  <si>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</si>
  <si>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</si>
  <si>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</si>
  <si>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</si>
  <si>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</si>
  <si>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</si>
  <si>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</si>
  <si>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</si>
  <si>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</si>
  <si>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</si>
  <si>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</si>
  <si>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</si>
  <si>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</si>
  <si>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</si>
  <si>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</si>
  <si>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</si>
  <si>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</si>
  <si>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</si>
  <si>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</si>
  <si>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</si>
  <si>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</si>
  <si>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</si>
  <si>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</si>
  <si>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</si>
  <si>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</si>
  <si>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</si>
  <si>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</si>
  <si>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</si>
  <si>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</si>
  <si>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</si>
  <si>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</si>
  <si>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</si>
  <si>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</si>
  <si>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</si>
  <si>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</si>
  <si>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</si>
  <si>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</si>
  <si>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</si>
  <si>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</si>
  <si>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</si>
  <si>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</si>
  <si>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</si>
  <si>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</si>
  <si>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</si>
  <si>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</si>
  <si>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</si>
  <si>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</si>
  <si>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</si>
  <si>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</si>
  <si>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</si>
  <si>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</si>
  <si>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</si>
  <si>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</si>
  <si>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</si>
  <si>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</si>
  <si>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</si>
  <si>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</si>
  <si>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</si>
  <si>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</si>
  <si>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</si>
  <si>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</si>
  <si>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</si>
  <si>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</si>
  <si>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</si>
  <si>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</si>
  <si>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</si>
  <si>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</si>
  <si>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</si>
  <si>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</si>
  <si>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</si>
  <si>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</si>
  <si>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</si>
  <si>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</si>
  <si>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</si>
  <si>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</si>
  <si>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</si>
  <si>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</si>
  <si>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</si>
  <si>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</si>
  <si>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</si>
  <si>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</si>
  <si>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</si>
  <si>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</si>
  <si>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</si>
  <si>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</si>
  <si>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</si>
  <si>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</si>
  <si>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</si>
  <si>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</si>
  <si>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</si>
  <si>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</si>
  <si>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</si>
  <si>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</si>
  <si>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</si>
  <si>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</si>
  <si>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</si>
  <si>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</si>
  <si>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</si>
  <si>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</si>
  <si>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</si>
  <si>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</si>
  <si>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</si>
  <si>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</si>
  <si>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</si>
  <si>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</si>
  <si>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</si>
  <si>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</si>
  <si>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</si>
  <si>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</si>
  <si>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</si>
  <si>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</si>
  <si>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</si>
  <si>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</si>
  <si>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</si>
  <si>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</si>
  <si>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</si>
  <si>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</si>
  <si>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</si>
  <si>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</si>
  <si>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</si>
  <si>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</si>
  <si>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</si>
  <si>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</si>
  <si>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</si>
  <si>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</si>
  <si>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</si>
  <si>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</si>
  <si>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</si>
  <si>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</si>
  <si>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</si>
  <si>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</si>
  <si>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</si>
  <si>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</si>
  <si>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</si>
  <si>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</si>
  <si>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</si>
  <si>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</si>
  <si>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</si>
  <si>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</si>
  <si>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</si>
  <si>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</si>
  <si>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</si>
  <si>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</si>
  <si>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</si>
  <si>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</si>
  <si>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</si>
  <si>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</si>
  <si>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</si>
  <si>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</si>
  <si>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</si>
  <si>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</si>
  <si>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</si>
  <si>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</si>
  <si>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</si>
  <si>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</si>
  <si>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</si>
  <si>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</si>
  <si>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</si>
  <si>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</si>
  <si>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</si>
  <si>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</si>
  <si>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</si>
  <si>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</si>
  <si>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</si>
  <si>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</si>
  <si>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</si>
  <si>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</si>
  <si>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</si>
  <si>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</si>
  <si>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</si>
  <si>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</si>
  <si>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</si>
  <si>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</si>
  <si>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</si>
  <si>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</si>
  <si>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</si>
  <si>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</si>
  <si>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</si>
  <si>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</si>
  <si>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</si>
  <si>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</si>
  <si>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</si>
  <si>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</si>
  <si>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</si>
  <si>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</si>
  <si>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</si>
  <si>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</si>
  <si>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</si>
  <si>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</si>
  <si>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</si>
  <si>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</si>
  <si>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</si>
  <si>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</si>
  <si>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</si>
  <si>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</si>
  <si>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</si>
  <si>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</si>
  <si>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</si>
  <si>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</si>
  <si>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</si>
  <si>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</si>
  <si>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</si>
  <si>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</si>
  <si>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</si>
  <si>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</si>
  <si>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</si>
  <si>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</si>
  <si>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</si>
  <si>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</si>
  <si>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</si>
  <si>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</si>
  <si>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</si>
  <si>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</si>
  <si>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</si>
  <si>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</si>
  <si>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</si>
  <si>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</si>
  <si>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</si>
  <si>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</si>
  <si>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</si>
  <si>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</si>
  <si>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</si>
  <si>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</si>
  <si>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</si>
  <si>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</si>
  <si>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</si>
  <si>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</si>
  <si>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</si>
  <si>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</si>
  <si>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</si>
  <si>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</si>
  <si>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</si>
  <si>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</si>
  <si>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</si>
  <si>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</si>
  <si>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</si>
  <si>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</si>
  <si>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</si>
  <si>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</si>
  <si>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</si>
  <si>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</si>
  <si>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</si>
  <si>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</si>
  <si>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</si>
  <si>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</si>
  <si>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</si>
  <si>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</si>
  <si>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</si>
  <si>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</si>
  <si>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</si>
  <si>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</si>
  <si>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</si>
  <si>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</si>
  <si>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</si>
  <si>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</si>
  <si>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</si>
  <si>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</si>
  <si>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</si>
  <si>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</si>
  <si>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</si>
  <si>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</si>
  <si>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</si>
  <si>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</si>
  <si>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</si>
  <si>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</si>
  <si>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</si>
  <si>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</si>
  <si>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</si>
  <si>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</si>
  <si>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</si>
  <si>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</si>
  <si>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</si>
  <si>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</si>
  <si>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</si>
  <si>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</si>
  <si>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</si>
  <si>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</si>
  <si>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</si>
  <si>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</si>
  <si>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</si>
  <si>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</si>
  <si>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</si>
  <si>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</si>
  <si>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</si>
  <si>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</si>
  <si>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</si>
  <si>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</si>
  <si>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</si>
  <si>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</si>
  <si>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</si>
  <si>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</si>
  <si>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</si>
  <si>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</si>
  <si>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</si>
  <si>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</si>
  <si>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</si>
  <si>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</si>
  <si>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</si>
  <si>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</si>
  <si>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</si>
  <si>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</si>
  <si>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</si>
  <si>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</si>
  <si>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</si>
  <si>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</si>
  <si>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</si>
  <si>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</si>
  <si>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</si>
  <si>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</si>
  <si>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</si>
  <si>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</si>
  <si>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</si>
  <si>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</si>
  <si>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</si>
  <si>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</si>
  <si>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</si>
  <si>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</si>
  <si>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</si>
  <si>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</si>
  <si>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</si>
  <si>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</si>
  <si>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</si>
  <si>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</si>
  <si>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</si>
  <si>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</si>
  <si>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</si>
  <si>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</si>
  <si>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</si>
  <si>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</si>
  <si>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</si>
  <si>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</si>
  <si>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</si>
  <si>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</si>
  <si>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</si>
  <si>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</si>
  <si>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</si>
  <si>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</si>
  <si>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</si>
  <si>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</si>
  <si>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</si>
  <si>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</si>
  <si>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</si>
  <si>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</si>
  <si>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</si>
  <si>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</si>
  <si>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</si>
  <si>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</si>
  <si>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</si>
  <si>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</si>
  <si>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</si>
  <si>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</si>
  <si>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</si>
  <si>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</si>
  <si>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</si>
  <si>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</si>
  <si>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</si>
  <si>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</si>
  <si>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</si>
  <si>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</si>
  <si>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</si>
  <si>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</si>
  <si>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</si>
  <si>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</si>
  <si>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</si>
  <si>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</si>
  <si>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</si>
  <si>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</si>
  <si>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</si>
  <si>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</si>
  <si>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</si>
  <si>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</si>
  <si>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</si>
  <si>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</si>
  <si>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</si>
  <si>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</si>
  <si>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</si>
  <si>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</si>
  <si>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</si>
  <si>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</si>
  <si>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</si>
  <si>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</si>
  <si>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</si>
  <si>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</si>
  <si>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</si>
  <si>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</si>
  <si>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</si>
  <si>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</si>
  <si>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</si>
  <si>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</si>
  <si>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</si>
  <si>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</si>
  <si>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</si>
  <si>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</si>
  <si>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</si>
  <si>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</si>
  <si>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</si>
  <si>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</si>
  <si>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</si>
  <si>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</si>
  <si>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</si>
  <si>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</si>
  <si>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</si>
  <si>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</si>
  <si>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</si>
  <si>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</si>
  <si>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</si>
  <si>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</si>
  <si>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</si>
  <si>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</si>
  <si>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</si>
  <si>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</si>
  <si>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</si>
  <si>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</si>
  <si>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</si>
  <si>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</si>
  <si>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</si>
  <si>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</si>
  <si>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</si>
  <si>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</si>
  <si>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</si>
  <si>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</si>
  <si>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</si>
  <si>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</si>
  <si>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</si>
  <si>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</si>
  <si>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</si>
  <si>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</si>
  <si>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</si>
  <si>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</si>
  <si>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</si>
  <si>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</si>
  <si>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</si>
  <si>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</si>
  <si>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</si>
  <si>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</si>
  <si>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</si>
  <si>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</si>
  <si>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</si>
  <si>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</si>
  <si>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</si>
  <si>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</si>
  <si>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</si>
  <si>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</si>
  <si>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</si>
  <si>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</si>
  <si>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</si>
  <si>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</si>
  <si>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</si>
  <si>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</si>
  <si>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</si>
  <si>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</si>
  <si>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</si>
  <si>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</si>
  <si>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</si>
  <si>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</si>
  <si>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</si>
  <si>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</si>
  <si>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</si>
  <si>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</si>
  <si>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</si>
  <si>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</si>
  <si>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</si>
  <si>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</si>
  <si>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</si>
  <si>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</si>
  <si>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</si>
  <si>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</si>
  <si>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</si>
  <si>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</si>
  <si>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</si>
  <si>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</si>
  <si>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</si>
  <si>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</si>
  <si>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</si>
  <si>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</si>
  <si>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</si>
  <si>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</si>
  <si>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</si>
  <si>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</si>
  <si>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</si>
  <si>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</si>
  <si>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</si>
  <si>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</si>
  <si>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</si>
  <si>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</si>
  <si>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</si>
  <si>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</si>
  <si>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</si>
  <si>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</si>
  <si>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</si>
  <si>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</si>
  <si>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</si>
  <si>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</si>
  <si>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</si>
  <si>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</si>
  <si>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</si>
  <si>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</si>
  <si>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</si>
  <si>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</si>
  <si>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</si>
  <si>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</si>
  <si>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</si>
  <si>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</si>
  <si>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</si>
  <si>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</si>
  <si>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</si>
  <si>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</si>
  <si>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</si>
  <si>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</si>
  <si>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</si>
  <si>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</si>
  <si>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</si>
  <si>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</si>
  <si>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</si>
  <si>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</si>
  <si>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</si>
  <si>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</si>
  <si>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</si>
  <si>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</si>
  <si>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</si>
  <si>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</si>
  <si>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</si>
  <si>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</si>
  <si>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</si>
  <si>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</si>
  <si>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</si>
  <si>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</si>
  <si>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</si>
  <si>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</si>
  <si>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</si>
  <si>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</si>
  <si>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</si>
  <si>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</si>
  <si>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</si>
  <si>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</si>
  <si>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</si>
  <si>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</si>
  <si>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</si>
  <si>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</si>
  <si>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</si>
  <si>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</si>
  <si>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</si>
  <si>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</si>
  <si>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</si>
  <si>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</si>
  <si>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</si>
  <si>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</si>
  <si>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</si>
  <si>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</si>
  <si>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</si>
  <si>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</si>
  <si>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</si>
  <si>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</si>
  <si>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</si>
  <si>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</si>
  <si>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</si>
  <si>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</si>
  <si>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</si>
  <si>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</si>
  <si>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</si>
  <si>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</si>
  <si>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</si>
  <si>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</si>
  <si>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</si>
  <si>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</si>
  <si>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</si>
  <si>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</si>
  <si>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</si>
  <si>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</si>
  <si>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</si>
  <si>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</si>
  <si>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</si>
  <si>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</si>
  <si>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</si>
  <si>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</si>
  <si>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</si>
  <si>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</si>
  <si>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</si>
  <si>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</si>
  <si>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</si>
  <si>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</si>
  <si>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</si>
  <si>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</si>
  <si>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</si>
  <si>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</si>
  <si>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</si>
  <si>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</si>
  <si>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</si>
  <si>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</si>
  <si>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</si>
  <si>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</si>
  <si>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</si>
  <si>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</si>
  <si>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</si>
  <si>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</si>
  <si>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</si>
  <si>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</si>
  <si>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</si>
  <si>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</si>
  <si>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</si>
  <si>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</si>
  <si>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</si>
  <si>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</si>
  <si>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</si>
  <si>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</si>
  <si>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</si>
  <si>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</si>
  <si>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</si>
  <si>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</si>
  <si>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</si>
  <si>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</si>
  <si>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</si>
  <si>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</si>
  <si>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</si>
  <si>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</si>
  <si>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</si>
  <si>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</si>
  <si>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</si>
  <si>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</si>
  <si>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</si>
  <si>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</si>
  <si>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</si>
  <si>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</si>
  <si>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</si>
  <si>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</si>
  <si>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</si>
  <si>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</si>
  <si>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</si>
  <si>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</si>
  <si>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</si>
  <si>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</si>
  <si>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</si>
  <si>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</si>
  <si>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</si>
  <si>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</si>
  <si>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</si>
  <si>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</si>
  <si>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</si>
  <si>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</si>
  <si>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</si>
  <si>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</si>
  <si>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</si>
  <si>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</si>
  <si>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</si>
  <si>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</si>
  <si>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</si>
  <si>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</si>
  <si>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</si>
  <si>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</si>
  <si>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</si>
  <si>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</si>
  <si>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</si>
  <si>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</si>
  <si>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</si>
  <si>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</si>
  <si>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</si>
  <si>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</si>
  <si>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</si>
  <si>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</si>
  <si>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</si>
  <si>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</si>
  <si>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</si>
  <si>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</si>
  <si>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</si>
  <si>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</si>
  <si>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</si>
  <si>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</si>
  <si>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</si>
  <si>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</si>
  <si>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</si>
  <si>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</si>
  <si>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</si>
  <si>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</si>
  <si>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</si>
  <si>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</si>
  <si>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</si>
  <si>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</si>
  <si>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</si>
  <si>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</si>
  <si>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</si>
  <si>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</si>
  <si>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</si>
  <si>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</si>
  <si>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</si>
  <si>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</si>
  <si>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</si>
  <si>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</si>
  <si>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</si>
  <si>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</si>
  <si>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</si>
  <si>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</si>
  <si>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</si>
  <si>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</si>
  <si>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</si>
  <si>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</si>
  <si>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</si>
  <si>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</si>
  <si>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</si>
  <si>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</si>
  <si>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</si>
  <si>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</si>
  <si>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</si>
  <si>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</si>
  <si>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</si>
  <si>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</si>
  <si>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</si>
  <si>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</si>
  <si>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</si>
  <si>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</si>
  <si>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</si>
  <si>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</si>
  <si>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</si>
  <si>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</si>
  <si>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</si>
  <si>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</si>
  <si>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</si>
  <si>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</si>
  <si>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</si>
  <si>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</si>
  <si>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</si>
  <si>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</si>
  <si>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</si>
  <si>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</si>
  <si>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</si>
  <si>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</si>
  <si>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</si>
  <si>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</si>
  <si>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</si>
  <si>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</si>
  <si>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</si>
  <si>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</si>
  <si>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</si>
  <si>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</si>
  <si>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</si>
  <si>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</si>
  <si>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</si>
  <si>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</si>
  <si>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</si>
  <si>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</si>
  <si>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</si>
  <si>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</si>
  <si>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</si>
  <si>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</si>
  <si>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</si>
  <si>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</si>
  <si>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</si>
  <si>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</si>
  <si>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</si>
  <si>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</si>
  <si>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</si>
  <si>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</si>
  <si>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</si>
  <si>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</si>
  <si>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</si>
  <si>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</si>
  <si>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</si>
  <si>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</si>
  <si>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</si>
  <si>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</si>
  <si>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</si>
  <si>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</si>
  <si>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</si>
  <si>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</si>
  <si>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</si>
  <si>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</si>
  <si>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</si>
  <si>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</si>
  <si>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</si>
  <si>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</si>
  <si>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</si>
  <si>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</si>
  <si>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</si>
  <si>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</si>
  <si>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</si>
  <si>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</si>
  <si>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</si>
  <si>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</si>
  <si>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</si>
  <si>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</si>
  <si>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</si>
  <si>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</si>
  <si>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</si>
  <si>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</si>
  <si>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</si>
  <si>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</si>
  <si>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</si>
  <si>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</si>
  <si>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</si>
  <si>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</si>
  <si>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</si>
  <si>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</si>
  <si>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</si>
  <si>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</si>
  <si>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</si>
  <si>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</si>
  <si>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</si>
  <si>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</si>
  <si>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</si>
  <si>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</si>
  <si>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</si>
  <si>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</si>
  <si>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</si>
  <si>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</si>
  <si>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</si>
  <si>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</si>
  <si>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</si>
  <si>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</si>
  <si>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</si>
  <si>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</si>
  <si>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</si>
  <si>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</si>
  <si>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</si>
  <si>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</si>
  <si>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</si>
  <si>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</si>
  <si>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</si>
  <si>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</si>
  <si>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</si>
  <si>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</si>
  <si>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</si>
  <si>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</si>
  <si>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</si>
  <si>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</si>
  <si>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</si>
  <si>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</si>
  <si>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</si>
  <si>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</si>
  <si>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</si>
  <si>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</si>
  <si>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</si>
  <si>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</si>
  <si>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</si>
  <si>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</si>
  <si>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</si>
  <si>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</si>
  <si>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</si>
  <si>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</si>
  <si>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</si>
  <si>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</si>
  <si>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</si>
  <si>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</si>
  <si>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</si>
  <si>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</si>
  <si>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</si>
  <si>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</si>
  <si>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</si>
  <si>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</si>
  <si>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</si>
  <si>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</si>
  <si>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</si>
  <si>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</si>
  <si>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</si>
  <si>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</si>
  <si>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</si>
  <si>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</si>
  <si>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</si>
  <si>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</si>
  <si>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</si>
  <si>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</si>
  <si>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</si>
  <si>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</si>
  <si>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</si>
  <si>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</si>
  <si>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</si>
  <si>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</si>
  <si>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</si>
  <si>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</si>
  <si>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</si>
  <si>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</si>
  <si>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</si>
  <si>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</si>
  <si>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</si>
  <si>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</si>
  <si>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</si>
  <si>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</si>
  <si>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</si>
  <si>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</si>
  <si>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</si>
  <si>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</si>
  <si>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</si>
  <si>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</si>
  <si>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</si>
  <si>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</si>
  <si>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</si>
  <si>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</si>
  <si>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</si>
  <si>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</si>
  <si>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</si>
  <si>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</si>
  <si>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</si>
  <si>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</si>
  <si>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</si>
  <si>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</si>
  <si>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</si>
  <si>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</si>
  <si>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</si>
  <si>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</si>
  <si>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</si>
  <si>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</si>
  <si>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</si>
  <si>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</si>
  <si>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</si>
  <si>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</si>
  <si>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</si>
  <si>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</si>
  <si>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</si>
  <si>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</si>
  <si>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</si>
  <si>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</si>
  <si>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</si>
  <si>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</si>
  <si>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</si>
  <si>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</si>
  <si>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</si>
  <si>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</si>
  <si>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</si>
  <si>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</si>
  <si>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</si>
  <si>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</si>
  <si>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</si>
  <si>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</si>
  <si>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</si>
  <si>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</si>
  <si>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</si>
  <si>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</si>
  <si>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</si>
  <si>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</si>
  <si>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</si>
  <si>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</si>
  <si>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</si>
  <si>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</si>
  <si>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</si>
  <si>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</si>
  <si>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</si>
  <si>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</si>
  <si>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</si>
  <si>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</si>
  <si>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</si>
  <si>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</si>
  <si>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</si>
  <si>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</si>
  <si>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</si>
  <si>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</si>
  <si>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</si>
  <si>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</si>
  <si>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</si>
  <si>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</si>
  <si>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</si>
  <si>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</si>
  <si>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</si>
  <si>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</si>
  <si>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</si>
  <si>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</si>
  <si>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</si>
  <si>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</si>
  <si>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</si>
  <si>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</si>
  <si>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</si>
  <si>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</si>
  <si>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</si>
  <si>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</si>
  <si>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</si>
  <si>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</si>
  <si>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</si>
  <si>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</si>
  <si>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</si>
  <si>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</si>
  <si>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</si>
  <si>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</si>
  <si>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</si>
  <si>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</si>
  <si>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</si>
  <si>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</si>
  <si>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</si>
  <si>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</si>
  <si>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</si>
  <si>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</si>
  <si>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</si>
  <si>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</si>
  <si>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</si>
  <si>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</si>
  <si>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</si>
  <si>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</si>
  <si>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</si>
  <si>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</si>
  <si>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</si>
  <si>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</si>
  <si>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</si>
  <si>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</si>
  <si>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</si>
  <si>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</si>
  <si>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</si>
  <si>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</si>
  <si>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</si>
  <si>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</si>
  <si>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</si>
  <si>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</si>
  <si>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</si>
  <si>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</si>
  <si>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</si>
  <si>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</si>
  <si>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</si>
  <si>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</si>
  <si>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</si>
  <si>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</si>
  <si>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</si>
  <si>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</si>
  <si>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</si>
  <si>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</si>
  <si>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</si>
  <si>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</si>
  <si>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</si>
  <si>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</si>
  <si>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</si>
  <si>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</si>
  <si>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</si>
  <si>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</si>
  <si>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</si>
  <si>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</si>
  <si>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</si>
  <si>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</si>
  <si>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</si>
  <si>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</si>
  <si>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</si>
  <si>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</si>
  <si>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</si>
  <si>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</si>
  <si>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</si>
  <si>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</si>
  <si>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</si>
  <si>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</si>
  <si>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</si>
  <si>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</si>
  <si>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</si>
  <si>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</si>
  <si>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</si>
  <si>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</si>
  <si>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</si>
  <si>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</si>
  <si>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</si>
  <si>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</si>
  <si>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</si>
  <si>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</si>
  <si>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</si>
  <si>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</si>
  <si>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</si>
  <si>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</si>
  <si>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</si>
  <si>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</si>
  <si>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</si>
  <si>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</si>
  <si>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</si>
  <si>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</si>
  <si>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</si>
  <si>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</si>
  <si>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</si>
  <si>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</si>
  <si>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</si>
  <si>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</si>
  <si>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</si>
  <si>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</si>
  <si>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</si>
  <si>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</si>
  <si>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</si>
  <si>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</si>
  <si>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</si>
  <si>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</si>
  <si>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</si>
  <si>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</si>
  <si>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</si>
  <si>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</si>
  <si>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</si>
  <si>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</si>
  <si>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</si>
  <si>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</si>
  <si>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</si>
  <si>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</si>
  <si>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</si>
  <si>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</si>
  <si>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</si>
  <si>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</si>
  <si>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</si>
  <si>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</si>
  <si>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</si>
  <si>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</si>
  <si>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</si>
  <si>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</si>
  <si>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</si>
  <si>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</si>
  <si>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</si>
  <si>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</si>
  <si>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</si>
  <si>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</si>
  <si>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</si>
  <si>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</si>
  <si>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</si>
  <si>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</si>
  <si>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</si>
  <si>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</si>
  <si>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</si>
  <si>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</si>
  <si>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</si>
  <si>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</si>
  <si>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</si>
  <si>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</si>
  <si>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</si>
  <si>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</si>
  <si>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</si>
  <si>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</si>
  <si>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</si>
  <si>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</si>
  <si>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</si>
  <si>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</si>
  <si>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</si>
  <si>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</si>
  <si>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</si>
  <si>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</si>
  <si>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</si>
  <si>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</si>
  <si>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</si>
  <si>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</si>
  <si>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</si>
  <si>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</si>
  <si>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</si>
  <si>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</si>
  <si>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</si>
  <si>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</si>
  <si>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</si>
  <si>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</si>
  <si>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</si>
  <si>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</si>
  <si>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</si>
  <si>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</si>
  <si>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</si>
  <si>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</si>
  <si>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</si>
  <si>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</si>
  <si>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</si>
  <si>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</si>
  <si>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</si>
  <si>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</si>
  <si>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</si>
  <si>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</si>
  <si>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</si>
  <si>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</si>
  <si>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</si>
  <si>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</si>
  <si>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</si>
  <si>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</si>
  <si>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</si>
  <si>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</si>
  <si>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</si>
  <si>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</si>
  <si>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</si>
  <si>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</si>
  <si>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</si>
  <si>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</si>
  <si>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</si>
  <si>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</si>
  <si>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</si>
  <si>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</si>
  <si>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</si>
  <si>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</si>
  <si>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</si>
  <si>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</si>
  <si>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</si>
  <si>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</si>
  <si>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</si>
  <si>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</si>
  <si>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</si>
  <si>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</si>
  <si>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</si>
  <si>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</si>
  <si>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</si>
  <si>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</si>
  <si>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</si>
  <si>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</si>
  <si>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</si>
  <si>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</si>
  <si>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</si>
  <si>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</si>
  <si>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</si>
  <si>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</si>
  <si>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</si>
  <si>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</si>
  <si>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</si>
  <si>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</si>
  <si>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</si>
  <si>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</si>
  <si>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</si>
  <si>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</si>
  <si>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</si>
  <si>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</si>
  <si>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</si>
  <si>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</si>
  <si>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</si>
  <si>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</si>
  <si>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</si>
  <si>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</si>
  <si>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</si>
  <si>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</si>
  <si>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</si>
  <si>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</si>
  <si>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</si>
  <si>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</si>
  <si>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</si>
  <si>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</si>
  <si>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</si>
  <si>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</si>
  <si>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</si>
  <si>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</si>
  <si>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</si>
  <si>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</si>
  <si>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</si>
  <si>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</si>
  <si>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</si>
  <si>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</si>
  <si>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</si>
  <si>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</si>
  <si>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</si>
  <si>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</si>
  <si>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</si>
  <si>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</si>
  <si>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</si>
  <si>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</si>
  <si>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</si>
  <si>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</si>
  <si>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</si>
  <si>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</si>
  <si>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</si>
  <si>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</si>
  <si>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</si>
  <si>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</si>
  <si>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</si>
  <si>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</si>
  <si>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</si>
  <si>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</si>
  <si>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</si>
  <si>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</si>
  <si>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</si>
  <si>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</si>
  <si>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</si>
  <si>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</si>
  <si>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</si>
  <si>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</si>
  <si>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</si>
  <si>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</si>
  <si>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</si>
  <si>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</si>
  <si>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</si>
  <si>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</si>
  <si>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</si>
  <si>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</si>
  <si>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</si>
  <si>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</si>
  <si>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</si>
  <si>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</si>
  <si>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</si>
  <si>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</si>
  <si>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</si>
  <si>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</si>
  <si>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</si>
  <si>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</si>
  <si>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</si>
  <si>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</si>
  <si>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</si>
  <si>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</si>
  <si>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</si>
  <si>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</si>
  <si>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</si>
  <si>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</si>
  <si>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</si>
  <si>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</si>
  <si>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</si>
  <si>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</si>
  <si>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</si>
  <si>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</si>
  <si>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</si>
  <si>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</si>
  <si>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</si>
  <si>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</si>
  <si>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</si>
  <si>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</si>
  <si>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</si>
  <si>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</si>
  <si>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</si>
  <si>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</si>
  <si>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</si>
  <si>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</si>
  <si>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</si>
  <si>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</si>
  <si>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</si>
  <si>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</si>
  <si>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</si>
  <si>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</si>
  <si>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</si>
  <si>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</si>
  <si>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</si>
  <si>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</si>
  <si>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</si>
  <si>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</si>
  <si>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</si>
  <si>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</si>
  <si>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</si>
  <si>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</si>
  <si>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</si>
  <si>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</si>
  <si>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</si>
  <si>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</si>
  <si>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</si>
  <si>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</si>
  <si>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</si>
  <si>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</si>
  <si>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</si>
  <si>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</si>
  <si>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</si>
  <si>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</si>
  <si>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</si>
  <si>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</si>
  <si>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</si>
  <si>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</si>
  <si>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</si>
  <si>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</si>
  <si>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</si>
  <si>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</si>
  <si>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</si>
  <si>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</si>
  <si>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</si>
  <si>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</si>
  <si>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</si>
  <si>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</si>
  <si>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</si>
  <si>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</si>
  <si>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</si>
  <si>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</si>
  <si>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</si>
  <si>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</si>
  <si>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</si>
  <si>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</si>
  <si>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</si>
  <si>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</si>
  <si>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</si>
  <si>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</si>
  <si>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</si>
  <si>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</si>
  <si>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</si>
  <si>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</si>
  <si>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</si>
  <si>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</si>
  <si>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</si>
  <si>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</si>
  <si>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</si>
  <si>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</si>
  <si>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</si>
  <si>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</si>
  <si>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</si>
  <si>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</si>
  <si>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</si>
  <si>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</si>
  <si>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</si>
  <si>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</si>
  <si>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</si>
  <si>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</si>
  <si>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</si>
  <si>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</si>
  <si>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</si>
  <si>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</si>
  <si>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</si>
  <si>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</si>
  <si>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</si>
  <si>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</si>
  <si>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</si>
  <si>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</si>
  <si>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</si>
  <si>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</si>
  <si>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</si>
  <si>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</si>
  <si>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</si>
  <si>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</si>
  <si>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</si>
  <si>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</si>
  <si>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</si>
  <si>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</si>
  <si>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</si>
  <si>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</si>
  <si>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</si>
  <si>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</si>
  <si>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</si>
  <si>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</si>
  <si>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</si>
  <si>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</si>
  <si>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</si>
  <si>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</si>
  <si>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</si>
  <si>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</si>
  <si>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</si>
  <si>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</si>
  <si>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</si>
  <si>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</si>
  <si>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</si>
  <si>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</si>
  <si>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</si>
  <si>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</si>
  <si>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</si>
  <si>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</si>
  <si>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</si>
  <si>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</si>
  <si>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</si>
  <si>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</si>
  <si>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</si>
  <si>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</si>
  <si>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</si>
  <si>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</si>
  <si>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</si>
  <si>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</si>
  <si>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</si>
  <si>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</si>
  <si>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</si>
  <si>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</si>
  <si>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</si>
  <si>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</si>
  <si>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</si>
  <si>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</si>
  <si>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</si>
  <si>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</si>
  <si>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</si>
  <si>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</si>
  <si>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</si>
  <si>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</si>
  <si>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</si>
  <si>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</si>
  <si>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</si>
  <si>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</si>
  <si>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</si>
  <si>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</si>
  <si>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</si>
  <si>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</si>
  <si>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</si>
  <si>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</si>
  <si>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</si>
  <si>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</si>
  <si>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</si>
  <si>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</si>
  <si>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</si>
  <si>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</si>
  <si>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</si>
  <si>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</si>
  <si>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</si>
  <si>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</si>
  <si>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</si>
  <si>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</si>
  <si>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</si>
  <si>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</si>
  <si>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</si>
  <si>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</si>
  <si>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</si>
  <si>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</si>
  <si>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</si>
  <si>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</si>
  <si>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</si>
  <si>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</si>
  <si>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</si>
  <si>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</si>
  <si>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</si>
  <si>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</si>
  <si>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</si>
  <si>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</si>
  <si>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</si>
  <si>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</si>
  <si>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</si>
  <si>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</si>
  <si>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</si>
  <si>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</si>
  <si>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</si>
  <si>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</si>
  <si>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</si>
  <si>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</si>
  <si>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</si>
  <si>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</si>
  <si>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</si>
  <si>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</si>
  <si>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</si>
  <si>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</si>
  <si>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</si>
  <si>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</si>
  <si>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</si>
  <si>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</si>
  <si>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</si>
  <si>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</si>
  <si>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</si>
  <si>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</si>
  <si>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</si>
  <si>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</si>
  <si>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</si>
  <si>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</si>
  <si>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</si>
  <si>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</si>
  <si>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</si>
  <si>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</si>
  <si>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</si>
  <si>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</si>
  <si>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</si>
  <si>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</si>
  <si>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</si>
  <si>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</si>
  <si>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</si>
  <si>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</si>
  <si>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</si>
  <si>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</si>
  <si>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</si>
  <si>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</si>
  <si>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</si>
  <si>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</si>
  <si>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</si>
  <si>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</si>
  <si>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</si>
  <si>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</si>
  <si>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</si>
  <si>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</si>
  <si>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</si>
  <si>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</si>
  <si>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</si>
  <si>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</si>
  <si>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</si>
  <si>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</si>
  <si>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</si>
  <si>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</si>
  <si>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</si>
  <si>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</si>
  <si>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</si>
  <si>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</si>
  <si>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</si>
  <si>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</si>
  <si>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</si>
  <si>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</si>
  <si>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</si>
  <si>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</si>
  <si>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</si>
  <si>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</si>
  <si>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</si>
  <si>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</si>
  <si>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</si>
  <si>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</si>
  <si>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</si>
  <si>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</si>
  <si>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</si>
  <si>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</si>
  <si>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</si>
  <si>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</si>
  <si>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</si>
  <si>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</si>
  <si>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</si>
  <si>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</si>
  <si>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</si>
  <si>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</si>
  <si>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</si>
  <si>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</si>
  <si>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</si>
  <si>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</si>
  <si>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</si>
  <si>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</si>
  <si>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</si>
  <si>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</si>
  <si>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</si>
  <si>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</si>
  <si>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</si>
  <si>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</si>
  <si>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</si>
  <si>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</si>
  <si>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</si>
  <si>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</si>
  <si>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</si>
  <si>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</si>
  <si>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</si>
  <si>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</si>
  <si>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</si>
  <si>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</si>
  <si>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</si>
  <si>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</si>
  <si>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</si>
  <si>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</si>
  <si>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</si>
  <si>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</si>
  <si>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</si>
  <si>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</si>
  <si>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</si>
  <si>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</si>
  <si>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</si>
  <si>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</si>
  <si>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</si>
  <si>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</si>
  <si>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</si>
  <si>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</si>
  <si>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</si>
  <si>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</si>
  <si>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</si>
  <si>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</si>
  <si>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</si>
  <si>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</si>
  <si>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</si>
  <si>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</si>
  <si>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</si>
  <si>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</si>
  <si>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</si>
  <si>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</si>
  <si>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</si>
  <si>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</si>
  <si>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</si>
  <si>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</si>
  <si>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</si>
  <si>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</si>
  <si>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</si>
  <si>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</si>
  <si>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</si>
  <si>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</si>
  <si>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</si>
  <si>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</si>
  <si>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</si>
  <si>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</si>
  <si>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</si>
  <si>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</si>
  <si>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</si>
  <si>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</si>
  <si>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</si>
  <si>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</si>
  <si>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</si>
  <si>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</si>
  <si>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</si>
  <si>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</si>
  <si>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</si>
  <si>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</si>
  <si>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</si>
  <si>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</si>
  <si>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</si>
  <si>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</si>
  <si>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</si>
  <si>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</si>
  <si>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</si>
  <si>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</si>
  <si>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</si>
  <si>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</si>
  <si>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</si>
  <si>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</si>
  <si>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</si>
  <si>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</si>
  <si>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</si>
  <si>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</si>
  <si>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</si>
  <si>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</si>
  <si>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</si>
  <si>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</si>
  <si>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</si>
  <si>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</si>
  <si>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</si>
  <si>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</si>
  <si>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</si>
  <si>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</si>
  <si>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</si>
  <si>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</si>
  <si>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</si>
  <si>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</si>
  <si>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</si>
  <si>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</si>
  <si>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</si>
  <si>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</si>
  <si>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</si>
  <si>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</si>
  <si>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</si>
  <si>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</si>
  <si>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</si>
  <si>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</si>
  <si>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</si>
  <si>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</si>
  <si>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</si>
  <si>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</si>
  <si>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</si>
  <si>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</si>
  <si>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</si>
  <si>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</si>
  <si>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</si>
  <si>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</si>
  <si>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</si>
  <si>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</si>
  <si>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</si>
  <si>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</si>
  <si>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</si>
  <si>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</si>
  <si>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</si>
  <si>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</si>
  <si>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</si>
  <si>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</si>
  <si>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</si>
  <si>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</si>
  <si>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</si>
  <si>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</si>
  <si>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</si>
  <si>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</si>
  <si>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</si>
  <si>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</si>
  <si>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</si>
  <si>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</si>
  <si>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</si>
  <si>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</si>
  <si>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</si>
  <si>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</si>
  <si>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</si>
  <si>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</si>
  <si>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</si>
  <si>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</si>
  <si>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</si>
  <si>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</si>
  <si>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</si>
  <si>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</si>
  <si>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</si>
  <si>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</si>
  <si>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</si>
  <si>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</si>
  <si>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</si>
  <si>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</si>
  <si>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</si>
  <si>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</si>
  <si>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</si>
  <si>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</si>
  <si>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</si>
  <si>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</si>
  <si>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</si>
  <si>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</si>
  <si>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</si>
  <si>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</si>
  <si>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</si>
  <si>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</si>
  <si>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</si>
  <si>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</si>
  <si>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</si>
  <si>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</si>
  <si>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</si>
  <si>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</si>
  <si>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</si>
  <si>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</si>
  <si>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</si>
  <si>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</si>
  <si>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</si>
  <si>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</si>
  <si>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</si>
  <si>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</si>
  <si>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</si>
  <si>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</si>
  <si>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</si>
  <si>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</si>
  <si>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</si>
  <si>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</si>
  <si>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</si>
  <si>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</si>
  <si>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</si>
  <si>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</si>
  <si>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</si>
  <si>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</si>
  <si>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</si>
  <si>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</si>
  <si>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</si>
  <si>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</si>
  <si>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</si>
  <si>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</si>
  <si>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</si>
  <si>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</si>
  <si>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</si>
  <si>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</si>
  <si>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</si>
  <si>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</si>
  <si>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</si>
  <si>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</si>
  <si>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</si>
  <si>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</si>
  <si>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</si>
  <si>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</si>
  <si>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</si>
  <si>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</si>
  <si>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</si>
  <si>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</si>
  <si>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</si>
  <si>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</si>
  <si>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</si>
  <si>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</si>
  <si>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</si>
  <si>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</si>
  <si>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</si>
  <si>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</si>
  <si>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</si>
  <si>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</si>
  <si>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</si>
  <si>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</si>
  <si>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</si>
  <si>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</si>
  <si>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</si>
  <si>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</si>
  <si>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</si>
  <si>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</si>
  <si>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</si>
  <si>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</si>
  <si>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</si>
  <si>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</si>
  <si>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</si>
  <si>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</si>
  <si>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</si>
  <si>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</si>
  <si>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</si>
  <si>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</si>
  <si>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</si>
  <si>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</si>
  <si>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</si>
  <si>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</si>
  <si>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</si>
  <si>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</si>
  <si>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</si>
  <si>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</si>
  <si>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</si>
  <si>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</si>
  <si>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</si>
  <si>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</si>
  <si>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</si>
  <si>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</si>
  <si>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</si>
  <si>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</si>
  <si>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</si>
  <si>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</si>
  <si>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</si>
  <si>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</si>
  <si>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</si>
  <si>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</si>
  <si>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</si>
  <si>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</si>
  <si>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</si>
  <si>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</si>
  <si>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</si>
  <si>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</si>
  <si>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</si>
  <si>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</si>
  <si>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</si>
  <si>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</si>
  <si>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</si>
  <si>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</si>
  <si>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</si>
  <si>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</si>
  <si>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</si>
  <si>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</si>
  <si>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</si>
  <si>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</si>
  <si>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</si>
  <si>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</si>
  <si>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</si>
  <si>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</si>
  <si>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</si>
  <si>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</si>
  <si>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</si>
  <si>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</si>
  <si>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</si>
  <si>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</si>
  <si>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</si>
  <si>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</si>
  <si>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</si>
  <si>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</si>
  <si>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</si>
  <si>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</si>
  <si>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</si>
  <si>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</si>
  <si>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</si>
  <si>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</si>
  <si>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</si>
  <si>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</si>
  <si>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</si>
  <si>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</si>
  <si>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</si>
  <si>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</si>
  <si>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</si>
  <si>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</si>
  <si>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</si>
  <si>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</si>
  <si>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</si>
  <si>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</si>
  <si>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</si>
  <si>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</si>
  <si>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</si>
  <si>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</si>
  <si>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</si>
  <si>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</si>
  <si>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</si>
  <si>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</si>
  <si>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</si>
  <si>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</si>
  <si>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</si>
  <si>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</si>
  <si>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</si>
  <si>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</si>
  <si>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</si>
  <si>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</si>
  <si>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</si>
  <si>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</si>
  <si>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</si>
  <si>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</si>
  <si>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</si>
  <si>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</si>
  <si>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</si>
  <si>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</si>
  <si>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</si>
  <si>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</si>
  <si>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</si>
  <si>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</si>
  <si>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</si>
  <si>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</si>
  <si>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</si>
  <si>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</si>
  <si>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</si>
  <si>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</si>
  <si>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</si>
  <si>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</si>
  <si>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</si>
  <si>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</si>
  <si>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</si>
  <si>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</si>
  <si>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</si>
  <si>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</si>
  <si>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</si>
  <si>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</si>
  <si>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</si>
  <si>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</si>
  <si>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</si>
  <si>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</si>
  <si>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</si>
  <si>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</si>
  <si>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</si>
  <si>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</si>
  <si>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</si>
  <si>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</si>
  <si>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</si>
  <si>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</si>
  <si>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</si>
  <si>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</si>
  <si>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</si>
  <si>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</si>
  <si>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</si>
  <si>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</si>
  <si>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</si>
  <si>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</si>
  <si>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</si>
  <si>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</si>
  <si>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</si>
  <si>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</si>
  <si>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</si>
  <si>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</si>
  <si>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</si>
  <si>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</si>
  <si>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</si>
  <si>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</si>
  <si>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</si>
  <si>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</si>
  <si>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</si>
  <si>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</si>
  <si>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</si>
  <si>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</si>
  <si>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</si>
  <si>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</si>
  <si>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</si>
  <si>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</si>
  <si>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</si>
  <si>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</si>
  <si>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</si>
  <si>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</si>
  <si>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</si>
  <si>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</si>
  <si>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</si>
  <si>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</si>
  <si>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</si>
  <si>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</si>
  <si>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</si>
  <si>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</si>
  <si>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</si>
  <si>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</si>
  <si>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</si>
  <si>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</si>
  <si>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</si>
  <si>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</si>
  <si>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</si>
  <si>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</si>
  <si>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</si>
  <si>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</si>
  <si>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</si>
  <si>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</si>
  <si>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</si>
  <si>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</si>
  <si>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</si>
  <si>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</si>
  <si>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</si>
  <si>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</si>
  <si>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</si>
  <si>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</si>
  <si>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</si>
  <si>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</si>
  <si>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</si>
  <si>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</si>
  <si>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</si>
  <si>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</si>
  <si>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</si>
  <si>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</si>
  <si>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</si>
  <si>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</si>
  <si>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</si>
  <si>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</si>
  <si>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</si>
  <si>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</si>
  <si>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</si>
  <si>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</si>
  <si>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</si>
  <si>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</si>
  <si>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</si>
  <si>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</si>
  <si>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</si>
  <si>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</si>
  <si>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</si>
  <si>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</si>
  <si>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</si>
  <si>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</si>
  <si>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</si>
  <si>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</si>
  <si>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</si>
  <si>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</si>
  <si>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</si>
  <si>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</si>
  <si>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</si>
  <si>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</si>
  <si>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</si>
  <si>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</si>
  <si>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</si>
  <si>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</si>
  <si>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</si>
  <si>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</si>
  <si>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</si>
  <si>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</si>
  <si>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</si>
  <si>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</si>
  <si>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</si>
  <si>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</si>
  <si>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</si>
  <si>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</si>
  <si>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</si>
  <si>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</si>
  <si>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</si>
  <si>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</si>
  <si>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</si>
  <si>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</si>
  <si>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</si>
  <si>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</si>
  <si>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</si>
  <si>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</si>
  <si>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</si>
  <si>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</si>
  <si>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</si>
  <si>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</si>
  <si>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</si>
  <si>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</si>
  <si>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</si>
  <si>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</si>
  <si>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</si>
  <si>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</si>
  <si>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</si>
  <si>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</si>
  <si>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</si>
  <si>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</si>
  <si>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</si>
  <si>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</si>
  <si>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</si>
  <si>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</si>
  <si>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</si>
  <si>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</si>
  <si>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</si>
  <si>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</si>
  <si>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</si>
  <si>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</si>
  <si>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</si>
  <si>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</si>
  <si>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</si>
  <si>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</si>
  <si>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</si>
  <si>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</si>
  <si>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</si>
  <si>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</si>
  <si>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</si>
  <si>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</si>
  <si>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</si>
  <si>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</si>
  <si>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</si>
  <si>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</si>
  <si>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</si>
  <si>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</si>
  <si>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</si>
  <si>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</si>
  <si>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</si>
  <si>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</si>
  <si>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</si>
  <si>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</si>
  <si>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</si>
  <si>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</si>
  <si>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</si>
  <si>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</si>
  <si>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</si>
  <si>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</si>
  <si>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</si>
  <si>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</si>
  <si>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</si>
  <si>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</si>
  <si>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</si>
  <si>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</si>
  <si>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</si>
  <si>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</si>
  <si>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</si>
  <si>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</si>
  <si>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</si>
  <si>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</si>
  <si>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</si>
  <si>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</si>
  <si>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</si>
  <si>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</si>
  <si>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</si>
  <si>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</si>
  <si>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</si>
  <si>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</si>
  <si>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</si>
  <si>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</si>
  <si>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</si>
  <si>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</si>
  <si>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</si>
  <si>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</si>
  <si>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</si>
  <si>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</si>
  <si>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</si>
  <si>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</si>
  <si>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</si>
  <si>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</si>
  <si>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</si>
  <si>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</si>
  <si>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</si>
  <si>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</si>
  <si>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</si>
  <si>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</si>
  <si>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</si>
  <si>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</si>
  <si>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</si>
  <si>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</si>
  <si>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</si>
  <si>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</si>
  <si>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</si>
  <si>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</si>
  <si>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</si>
  <si>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</si>
  <si>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</si>
  <si>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</si>
  <si>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</si>
  <si>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</si>
  <si>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</si>
  <si>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</si>
  <si>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</si>
  <si>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</si>
  <si>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</si>
  <si>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</si>
  <si>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</si>
  <si>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</si>
  <si>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</si>
  <si>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</si>
  <si>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</si>
  <si>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</si>
  <si>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</si>
  <si>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</si>
  <si>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</si>
  <si>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</si>
  <si>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</si>
  <si>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</si>
  <si>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</si>
  <si>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</si>
  <si>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</si>
  <si>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</si>
  <si>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</si>
  <si>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</si>
  <si>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</si>
  <si>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</si>
  <si>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</si>
  <si>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</si>
  <si>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</si>
  <si>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</si>
  <si>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</si>
  <si>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</si>
  <si>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</si>
  <si>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</si>
  <si>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</si>
  <si>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</si>
  <si>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</si>
  <si>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</si>
  <si>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</si>
  <si>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</si>
  <si>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</si>
  <si>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</si>
  <si>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</si>
  <si>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</si>
  <si>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</si>
  <si>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</si>
  <si>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</si>
  <si>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</si>
  <si>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</si>
  <si>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</si>
  <si>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</si>
  <si>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</si>
  <si>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</si>
  <si>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</si>
  <si>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</si>
  <si>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</si>
  <si>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</si>
  <si>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</si>
  <si>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</si>
  <si>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</si>
  <si>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</si>
  <si>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</si>
  <si>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</si>
  <si>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</si>
  <si>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</si>
  <si>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</si>
  <si>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</si>
  <si>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</si>
  <si>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</si>
  <si>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</si>
  <si>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</si>
  <si>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</si>
  <si>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</si>
  <si>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</si>
  <si>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</si>
  <si>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</si>
  <si>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</si>
  <si>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</si>
  <si>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</si>
  <si>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</si>
  <si>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</si>
  <si>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</si>
  <si>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</si>
  <si>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</si>
  <si>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</si>
  <si>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</si>
  <si>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</si>
  <si>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</si>
  <si>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</si>
  <si>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</si>
  <si>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</si>
  <si>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</si>
  <si>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</si>
  <si>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</si>
  <si>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</si>
  <si>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</si>
  <si>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</si>
  <si>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</si>
  <si>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</si>
  <si>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</si>
  <si>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</si>
  <si>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</si>
  <si>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</si>
  <si>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</si>
  <si>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</si>
  <si>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</si>
  <si>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</si>
  <si>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</si>
  <si>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</si>
  <si>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</si>
  <si>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</si>
  <si>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</si>
  <si>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</si>
  <si>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</si>
  <si>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</si>
  <si>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</si>
  <si>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</si>
  <si>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</si>
  <si>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</si>
  <si>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</si>
  <si>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</si>
  <si>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</si>
  <si>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</si>
  <si>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</si>
  <si>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</si>
  <si>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</si>
  <si>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</si>
  <si>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</si>
  <si>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</si>
  <si>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</si>
  <si>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</si>
  <si>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</si>
  <si>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</si>
  <si>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</si>
  <si>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</si>
  <si>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</si>
  <si>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</si>
  <si>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</si>
  <si>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</si>
  <si>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</si>
  <si>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</si>
  <si>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</si>
  <si>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</si>
  <si>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</si>
  <si>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</si>
  <si>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</si>
  <si>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</si>
  <si>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</si>
  <si>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</si>
  <si>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</si>
  <si>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</si>
  <si>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</si>
  <si>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</si>
  <si>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</si>
  <si>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</si>
  <si>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</si>
  <si>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</si>
  <si>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</si>
  <si>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</si>
  <si>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</si>
  <si>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</si>
  <si>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</si>
  <si>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</si>
  <si>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</si>
  <si>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</si>
  <si>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</si>
  <si>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</si>
  <si>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</si>
  <si>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</si>
  <si>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</si>
  <si>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</si>
  <si>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</si>
  <si>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</si>
  <si>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</si>
  <si>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</si>
  <si>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</si>
  <si>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</si>
  <si>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</si>
  <si>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</si>
  <si>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</si>
  <si>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</si>
  <si>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</si>
  <si>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</si>
  <si>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</si>
  <si>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</si>
  <si>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</si>
  <si>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</si>
  <si>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</si>
  <si>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</si>
  <si>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</si>
  <si>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</si>
  <si>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</si>
  <si>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</si>
  <si>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</si>
  <si>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</si>
  <si>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</si>
  <si>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</si>
  <si>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</si>
  <si>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</si>
  <si>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</si>
  <si>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</si>
  <si>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</si>
  <si>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</si>
  <si>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</si>
  <si>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</si>
  <si>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</si>
  <si>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</si>
  <si>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</si>
  <si>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</si>
  <si>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</si>
  <si>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</si>
  <si>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</si>
  <si>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</si>
  <si>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</si>
  <si>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</si>
  <si>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</si>
  <si>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</si>
  <si>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</si>
  <si>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</si>
  <si>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</si>
  <si>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</si>
  <si>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</si>
  <si>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</si>
  <si>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</si>
  <si>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</si>
  <si>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</si>
  <si>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</si>
  <si>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</si>
  <si>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</si>
  <si>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</si>
  <si>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</si>
  <si>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</si>
  <si>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</si>
  <si>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</si>
  <si>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</si>
  <si>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</si>
  <si>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</si>
  <si>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</si>
  <si>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</si>
  <si>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</si>
  <si>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</si>
  <si>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</si>
  <si>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</si>
  <si>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</si>
  <si>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</si>
  <si>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</si>
  <si>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</si>
  <si>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</si>
  <si>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</si>
  <si>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</si>
  <si>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</si>
  <si>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</si>
  <si>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</si>
  <si>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</si>
  <si>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</si>
  <si>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</si>
  <si>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</si>
  <si>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</si>
  <si>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</si>
  <si>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</si>
  <si>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</si>
  <si>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</si>
  <si>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</si>
  <si>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</si>
  <si>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</si>
  <si>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</si>
  <si>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</si>
  <si>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</si>
  <si>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</si>
  <si>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</si>
  <si>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</si>
  <si>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</si>
  <si>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</si>
  <si>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</si>
  <si>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</si>
  <si>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</si>
  <si>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</si>
  <si>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</si>
  <si>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</si>
  <si>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</si>
  <si>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</si>
  <si>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</si>
  <si>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</si>
  <si>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</si>
  <si>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</si>
  <si>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</si>
  <si>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</si>
  <si>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</si>
  <si>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</si>
  <si>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</si>
  <si>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</si>
  <si>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</si>
  <si>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</si>
  <si>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</si>
  <si>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</si>
  <si>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</si>
  <si>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</si>
  <si>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</si>
  <si>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</si>
  <si>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</si>
  <si>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</si>
  <si>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</si>
  <si>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</si>
  <si>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</si>
  <si>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</si>
  <si>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</si>
  <si>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</si>
  <si>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</si>
  <si>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</si>
  <si>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</si>
  <si>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</si>
  <si>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</si>
  <si>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</si>
  <si>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</si>
  <si>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</si>
  <si>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</si>
  <si>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</si>
  <si>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</si>
  <si>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</si>
  <si>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</si>
  <si>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</si>
  <si>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</si>
  <si>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</si>
  <si>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</si>
  <si>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</si>
  <si>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</si>
  <si>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</si>
  <si>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</si>
  <si>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</si>
  <si>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</si>
  <si>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</si>
  <si>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</si>
  <si>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</si>
  <si>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</si>
  <si>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</si>
  <si>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</si>
  <si>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</si>
  <si>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</si>
  <si>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</si>
  <si>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</si>
  <si>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</si>
  <si>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</si>
  <si>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</si>
  <si>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</si>
  <si>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</si>
  <si>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</si>
  <si>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</si>
  <si>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</si>
  <si>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</si>
  <si>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</si>
  <si>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</si>
  <si>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</si>
  <si>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</si>
  <si>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</si>
  <si>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</si>
  <si>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</si>
  <si>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</si>
  <si>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</si>
  <si>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</si>
  <si>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</si>
  <si>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</si>
  <si>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</si>
  <si>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</si>
  <si>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</si>
  <si>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</si>
  <si>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</si>
  <si>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</si>
  <si>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</si>
  <si>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</si>
  <si>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</si>
  <si>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</si>
  <si>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</si>
  <si>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</si>
  <si>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</si>
  <si>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</si>
  <si>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</si>
  <si>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</si>
  <si>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</si>
  <si>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</si>
  <si>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</si>
  <si>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</si>
  <si>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</si>
  <si>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</si>
  <si>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</si>
  <si>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</si>
  <si>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</si>
  <si>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</si>
  <si>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</si>
  <si>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</si>
  <si>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</si>
  <si>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</si>
  <si>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</si>
  <si>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</si>
  <si>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</si>
  <si>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</si>
  <si>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</si>
  <si>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</si>
  <si>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</si>
  <si>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</si>
  <si>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</si>
  <si>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</si>
  <si>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</si>
  <si>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</si>
  <si>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</si>
  <si>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</si>
  <si>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</si>
  <si>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</si>
  <si>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</si>
  <si>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</si>
  <si>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</si>
  <si>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</si>
  <si>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</si>
  <si>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</si>
  <si>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</si>
  <si>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</si>
  <si>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</si>
  <si>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</si>
  <si>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</si>
  <si>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</si>
  <si>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</si>
  <si>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</si>
  <si>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</si>
  <si>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</si>
  <si>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</si>
  <si>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</si>
  <si>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</si>
  <si>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</si>
  <si>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</si>
  <si>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</si>
  <si>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</si>
  <si>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</si>
  <si>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</si>
  <si>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</si>
  <si>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</si>
  <si>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</si>
  <si>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</si>
  <si>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</si>
  <si>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</si>
  <si>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</si>
  <si>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</si>
  <si>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</si>
  <si>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</si>
  <si>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</si>
  <si>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</si>
  <si>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</si>
  <si>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</si>
  <si>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</si>
  <si>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</si>
  <si>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</si>
  <si>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</si>
  <si>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</si>
  <si>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</si>
  <si>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</si>
  <si>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</si>
  <si>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</si>
  <si>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</si>
  <si>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</si>
  <si>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</si>
  <si>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</si>
  <si>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</si>
  <si>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</si>
  <si>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</si>
  <si>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</si>
  <si>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</si>
  <si>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</si>
  <si>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</si>
  <si>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</si>
  <si>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</si>
  <si>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</si>
  <si>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</si>
  <si>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</si>
  <si>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</si>
  <si>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</si>
  <si>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</si>
  <si>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</si>
  <si>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</si>
  <si>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</si>
  <si>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</si>
  <si>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</si>
  <si>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</si>
  <si>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</si>
  <si>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</si>
  <si>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</si>
  <si>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</si>
  <si>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</si>
  <si>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</si>
  <si>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</si>
  <si>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</si>
  <si>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</si>
  <si>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</si>
  <si>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</si>
  <si>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</si>
  <si>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</si>
  <si>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</si>
  <si>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</si>
  <si>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</si>
  <si>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</si>
  <si>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</si>
  <si>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</si>
  <si>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</si>
  <si>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</si>
  <si>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</si>
  <si>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</si>
  <si>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</si>
  <si>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</si>
  <si>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</si>
  <si>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</si>
  <si>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</si>
  <si>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</si>
  <si>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</si>
  <si>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</si>
  <si>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</si>
  <si>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</si>
  <si>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</si>
  <si>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</si>
  <si>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</si>
  <si>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</si>
  <si>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</si>
  <si>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</si>
  <si>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</si>
  <si>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</si>
  <si>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</si>
  <si>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</si>
  <si>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</si>
  <si>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</si>
  <si>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</si>
  <si>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</si>
  <si>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</si>
  <si>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</si>
  <si>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</si>
  <si>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</si>
  <si>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</si>
  <si>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</si>
  <si>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</si>
  <si>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</si>
  <si>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</si>
  <si>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</si>
  <si>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</si>
  <si>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</si>
  <si>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</si>
  <si>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</si>
  <si>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</si>
  <si>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</si>
  <si>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</si>
  <si>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</si>
  <si>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</si>
  <si>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</si>
  <si>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</si>
  <si>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</si>
  <si>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</si>
  <si>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</si>
  <si>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</si>
  <si>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</si>
  <si>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</si>
  <si>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</si>
  <si>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</si>
  <si>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</si>
  <si>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</si>
  <si>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</si>
  <si>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</si>
  <si>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</si>
  <si>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</si>
  <si>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</si>
  <si>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</si>
  <si>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</si>
  <si>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</si>
  <si>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</si>
  <si>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</si>
  <si>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</si>
  <si>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</si>
  <si>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</si>
  <si>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</si>
  <si>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</si>
  <si>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</si>
  <si>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</si>
  <si>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</si>
  <si>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</si>
  <si>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</si>
  <si>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</si>
  <si>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</si>
  <si>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</si>
  <si>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</si>
  <si>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</si>
  <si>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</si>
  <si>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</si>
  <si>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</si>
  <si>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</si>
  <si>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</si>
  <si>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</si>
  <si>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</si>
  <si>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</si>
  <si>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</si>
  <si>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</si>
  <si>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</si>
  <si>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</si>
  <si>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</si>
  <si>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</si>
  <si>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</si>
  <si>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</si>
  <si>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</si>
  <si>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</si>
  <si>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</si>
  <si>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</si>
  <si>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</si>
  <si>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</si>
  <si>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</si>
  <si>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</si>
  <si>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</si>
  <si>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</si>
  <si>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</si>
  <si>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</si>
  <si>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</si>
  <si>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</si>
  <si>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</si>
  <si>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</si>
  <si>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</si>
  <si>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</si>
  <si>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</si>
  <si>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</si>
  <si>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</si>
  <si>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</si>
  <si>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</si>
  <si>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</si>
  <si>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</si>
  <si>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</si>
  <si>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</si>
  <si>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</si>
  <si>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</si>
  <si>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</si>
  <si>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</si>
  <si>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</si>
  <si>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</si>
  <si>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</si>
  <si>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</si>
  <si>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</si>
  <si>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</si>
  <si>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</si>
  <si>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</si>
  <si>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</si>
  <si>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</si>
  <si>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</si>
  <si>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</si>
  <si>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</si>
  <si>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</si>
  <si>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</si>
  <si>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</si>
  <si>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</si>
  <si>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</si>
  <si>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</si>
  <si>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</si>
  <si>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</si>
  <si>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</si>
  <si>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</si>
  <si>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</si>
  <si>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</si>
  <si>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</si>
  <si>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</si>
  <si>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</si>
  <si>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</si>
  <si>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</si>
  <si>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</si>
  <si>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</si>
  <si>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</si>
  <si>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</si>
  <si>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</si>
  <si>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</si>
  <si>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</si>
  <si>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</si>
  <si>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</si>
  <si>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</si>
  <si>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</si>
  <si>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</si>
  <si>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</si>
  <si>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</si>
  <si>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</si>
  <si>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</si>
  <si>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</si>
  <si>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</si>
  <si>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</si>
  <si>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</si>
  <si>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</si>
  <si>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</si>
  <si>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</si>
  <si>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</si>
  <si>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</si>
  <si>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</si>
  <si>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</si>
  <si>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</si>
  <si>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</si>
  <si>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</si>
  <si>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</si>
  <si>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</si>
  <si>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</si>
  <si>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</si>
  <si>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</si>
  <si>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</si>
  <si>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</si>
  <si>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</si>
  <si>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</si>
  <si>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</si>
  <si>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</si>
  <si>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</si>
  <si>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</si>
  <si>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</si>
  <si>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</si>
  <si>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</si>
  <si>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</si>
  <si>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</si>
  <si>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</si>
  <si>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</si>
  <si>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</si>
  <si>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</si>
  <si>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</si>
  <si>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</si>
  <si>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</si>
  <si>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</si>
  <si>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</si>
  <si>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</si>
  <si>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</si>
  <si>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</si>
  <si>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</si>
  <si>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</si>
  <si>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</si>
  <si>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</si>
  <si>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</si>
  <si>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</si>
  <si>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</si>
  <si>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</si>
  <si>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</si>
  <si>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</si>
  <si>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</si>
  <si>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</si>
  <si>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</si>
  <si>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</si>
  <si>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</si>
  <si>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</si>
  <si>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</si>
  <si>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</si>
  <si>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</si>
  <si>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</si>
  <si>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</si>
  <si>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</si>
  <si>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</si>
  <si>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</si>
  <si>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</si>
  <si>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</si>
  <si>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</si>
  <si>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</si>
  <si>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</si>
  <si>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</si>
  <si>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</si>
  <si>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</si>
  <si>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</si>
  <si>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</si>
  <si>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</si>
  <si>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</si>
  <si>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</si>
  <si>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</si>
  <si>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</si>
  <si>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</si>
  <si>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</si>
  <si>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</si>
  <si>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</si>
  <si>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</si>
  <si>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</si>
  <si>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</si>
  <si>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</si>
  <si>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</si>
  <si>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</si>
  <si>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</si>
  <si>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</si>
  <si>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</si>
  <si>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</si>
  <si>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</si>
  <si>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</si>
  <si>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</si>
  <si>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</si>
  <si>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</si>
  <si>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</si>
  <si>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</si>
  <si>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</si>
  <si>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</si>
  <si>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</si>
  <si>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</si>
  <si>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</si>
  <si>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</si>
  <si>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</si>
  <si>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</si>
  <si>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</si>
  <si>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</si>
  <si>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</si>
  <si>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</si>
  <si>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</si>
  <si>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</si>
  <si>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</si>
  <si>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</si>
  <si>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</si>
  <si>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</si>
  <si>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</si>
  <si>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</si>
  <si>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</si>
  <si>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</si>
  <si>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</si>
  <si>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</si>
  <si>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</si>
  <si>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</si>
  <si>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</si>
  <si>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</si>
  <si>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</si>
  <si>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</si>
  <si>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</si>
  <si>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</si>
  <si>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</si>
  <si>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</si>
  <si>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</si>
  <si>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</si>
  <si>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</si>
  <si>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</si>
  <si>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</si>
  <si>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</si>
  <si>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</si>
  <si>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</si>
  <si>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</si>
  <si>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</si>
  <si>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</si>
  <si>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</si>
  <si>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</si>
  <si>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</si>
  <si>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</si>
  <si>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</si>
  <si>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</si>
  <si>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</si>
  <si>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</si>
  <si>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</si>
  <si>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</si>
  <si>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</si>
  <si>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</si>
  <si>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</si>
  <si>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</si>
  <si>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</si>
  <si>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</si>
  <si>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</si>
  <si>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</si>
  <si>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</si>
  <si>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</si>
  <si>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</si>
  <si>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</si>
  <si>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</si>
  <si>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</si>
  <si>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</si>
  <si>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</si>
  <si>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</si>
  <si>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</si>
  <si>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</si>
  <si>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</si>
  <si>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</si>
  <si>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</si>
  <si>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</si>
  <si>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</si>
  <si>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</si>
  <si>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</si>
  <si>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</si>
  <si>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</si>
  <si>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</si>
  <si>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</si>
  <si>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</si>
  <si>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</si>
  <si>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</si>
  <si>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</si>
  <si>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</si>
  <si>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</si>
  <si>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</si>
  <si>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</si>
  <si>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</si>
  <si>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</si>
  <si>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</si>
  <si>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</si>
  <si>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</si>
  <si>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</si>
  <si>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</si>
  <si>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</si>
  <si>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</si>
  <si>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</si>
  <si>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</si>
  <si>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</si>
  <si>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</si>
  <si>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</si>
  <si>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</si>
  <si>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</si>
  <si>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</si>
  <si>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</si>
  <si>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</si>
  <si>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</si>
  <si>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</si>
  <si>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</si>
  <si>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</si>
  <si>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</si>
  <si>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</si>
  <si>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</si>
  <si>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</si>
  <si>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</si>
  <si>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</si>
  <si>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</si>
  <si>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</si>
  <si>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</si>
  <si>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</si>
  <si>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</si>
  <si>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</si>
  <si>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</si>
  <si>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</si>
  <si>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</si>
  <si>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</si>
  <si>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</si>
  <si>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</si>
  <si>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</si>
  <si>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</si>
  <si>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</si>
  <si>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</si>
  <si>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</si>
  <si>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</si>
  <si>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</si>
  <si>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</si>
  <si>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</si>
  <si>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</si>
  <si>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</si>
  <si>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</si>
  <si>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</si>
  <si>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</si>
  <si>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</si>
  <si>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</si>
  <si>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</si>
  <si>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</si>
  <si>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</si>
  <si>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</si>
  <si>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</si>
  <si>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</si>
  <si>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</si>
  <si>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</si>
  <si>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</si>
  <si>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</si>
  <si>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</si>
  <si>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</si>
  <si>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</si>
  <si>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</si>
  <si>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</si>
  <si>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</si>
  <si>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</si>
  <si>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</si>
  <si>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</si>
  <si>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</si>
  <si>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</si>
  <si>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</si>
  <si>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</si>
  <si>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</si>
  <si>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</si>
  <si>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</si>
  <si>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</si>
  <si>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</si>
  <si>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</si>
  <si>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</si>
  <si>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</si>
  <si>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</si>
  <si>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</si>
  <si>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</si>
  <si>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</si>
  <si>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</si>
  <si>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</si>
  <si>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</si>
  <si>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</si>
  <si>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</si>
  <si>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</si>
  <si>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</si>
  <si>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</si>
  <si>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</si>
  <si>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</si>
  <si>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</si>
  <si>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</si>
  <si>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</si>
  <si>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</si>
  <si>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</si>
  <si>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</si>
  <si>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</si>
  <si>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</si>
  <si>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</si>
  <si>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</si>
  <si>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</si>
  <si>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</si>
  <si>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</si>
  <si>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</si>
  <si>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</si>
  <si>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</si>
  <si>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</si>
  <si>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</si>
  <si>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</si>
  <si>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</si>
  <si>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</si>
  <si>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</si>
  <si>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</si>
  <si>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</si>
  <si>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</si>
  <si>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</si>
  <si>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</si>
  <si>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</si>
  <si>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</si>
  <si>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</si>
  <si>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</si>
  <si>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</si>
  <si>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</si>
  <si>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</si>
  <si>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</si>
  <si>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</si>
  <si>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</si>
  <si>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</si>
  <si>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</si>
  <si>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</si>
  <si>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</si>
  <si>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</si>
  <si>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</si>
  <si>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</si>
  <si>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</si>
  <si>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</si>
  <si>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</si>
  <si>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</si>
  <si>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</si>
  <si>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</si>
  <si>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</si>
  <si>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</si>
  <si>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</si>
  <si>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</si>
  <si>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</si>
  <si>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</si>
  <si>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</si>
  <si>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</si>
  <si>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</si>
  <si>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</si>
  <si>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</si>
  <si>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</si>
  <si>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</si>
  <si>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</si>
  <si>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</si>
  <si>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</si>
  <si>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</si>
  <si>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</si>
  <si>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</si>
  <si>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</si>
  <si>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</si>
  <si>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</si>
  <si>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</si>
  <si>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</si>
  <si>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</si>
  <si>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</si>
  <si>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</si>
  <si>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</si>
  <si>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</si>
  <si>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</si>
  <si>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</si>
  <si>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</si>
  <si>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</si>
  <si>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</si>
  <si>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</si>
  <si>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</si>
  <si>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</si>
  <si>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</si>
  <si>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</si>
  <si>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</si>
  <si>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</si>
  <si>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</si>
  <si>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</si>
  <si>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</si>
  <si>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</si>
  <si>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</si>
  <si>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</si>
  <si>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</si>
  <si>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</si>
  <si>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</si>
  <si>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</si>
  <si>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</si>
  <si>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</si>
  <si>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</si>
  <si>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</si>
  <si>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</si>
  <si>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</si>
  <si>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</si>
  <si>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</si>
  <si>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</si>
  <si>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</si>
  <si>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</si>
  <si>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</si>
  <si>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</si>
  <si>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</si>
  <si>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</si>
  <si>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</si>
  <si>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</si>
  <si>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</si>
  <si>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</si>
  <si>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</si>
  <si>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</si>
  <si>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</si>
  <si>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</si>
  <si>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</si>
  <si>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</si>
  <si>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</si>
  <si>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</si>
  <si>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</si>
  <si>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</si>
  <si>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</si>
  <si>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</si>
  <si>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</si>
  <si>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</si>
  <si>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</si>
  <si>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</si>
  <si>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</si>
  <si>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</si>
  <si>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</si>
  <si>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</si>
  <si>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</si>
  <si>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</si>
  <si>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</si>
  <si>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</si>
  <si>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</si>
  <si>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</si>
  <si>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</si>
  <si>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</si>
  <si>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</si>
  <si>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</si>
  <si>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</si>
  <si>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</si>
  <si>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</si>
  <si>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</si>
  <si>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</si>
  <si>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</si>
  <si>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</si>
  <si>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</si>
  <si>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</si>
  <si>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</si>
  <si>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</si>
  <si>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</si>
  <si>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</si>
  <si>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</si>
  <si>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</si>
  <si>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</si>
  <si>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</si>
  <si>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</si>
  <si>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</si>
  <si>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</si>
  <si>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</si>
  <si>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</si>
  <si>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</si>
  <si>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</si>
  <si>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</si>
  <si>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</si>
  <si>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</si>
  <si>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</si>
  <si>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</si>
  <si>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</si>
  <si>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</si>
  <si>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</si>
  <si>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</si>
  <si>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</si>
  <si>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</si>
  <si>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</si>
  <si>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</si>
  <si>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</si>
  <si>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</si>
  <si>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</si>
  <si>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</si>
  <si>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</si>
  <si>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</si>
  <si>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</si>
  <si>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</si>
  <si>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</si>
  <si>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</si>
  <si>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</si>
  <si>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</si>
  <si>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</si>
  <si>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</si>
  <si>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</si>
  <si>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</si>
  <si>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</si>
  <si>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</si>
  <si>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</si>
  <si>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</si>
  <si>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</si>
  <si>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</si>
  <si>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</si>
  <si>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</si>
  <si>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</si>
  <si>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</si>
  <si>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</si>
  <si>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</si>
  <si>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</si>
  <si>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</si>
  <si>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</si>
  <si>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</si>
  <si>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</si>
  <si>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</si>
  <si>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</si>
  <si>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</si>
  <si>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</si>
  <si>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</si>
  <si>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</si>
  <si>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</si>
  <si>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</si>
  <si>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</si>
  <si>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</si>
  <si>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</si>
  <si>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</si>
  <si>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</si>
  <si>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</si>
  <si>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</si>
  <si>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</si>
  <si>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</si>
  <si>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</si>
  <si>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</si>
  <si>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</si>
  <si>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</si>
  <si>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</si>
  <si>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</si>
  <si>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</si>
  <si>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</si>
  <si>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</si>
  <si>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</si>
  <si>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</si>
  <si>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</si>
  <si>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</si>
  <si>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</si>
  <si>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</si>
  <si>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</si>
  <si>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</si>
  <si>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</si>
  <si>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</si>
  <si>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</si>
  <si>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</si>
  <si>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</si>
  <si>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</si>
  <si>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</si>
  <si>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</si>
  <si>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</si>
  <si>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</si>
  <si>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</si>
  <si>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</si>
  <si>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</si>
  <si>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</si>
  <si>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</si>
  <si>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</si>
  <si>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</si>
  <si>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</si>
  <si>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</si>
  <si>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</si>
  <si>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</si>
  <si>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</si>
  <si>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</si>
  <si>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</si>
  <si>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</si>
  <si>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</si>
  <si>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</si>
  <si>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</si>
  <si>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</si>
  <si>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</si>
  <si>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</si>
  <si>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</si>
  <si>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</si>
  <si>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</si>
  <si>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</si>
  <si>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</si>
  <si>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</si>
  <si>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</si>
  <si>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</si>
  <si>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</si>
  <si>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</si>
  <si>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</si>
  <si>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</si>
  <si>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</si>
  <si>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</si>
  <si>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</si>
  <si>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</si>
  <si>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</si>
  <si>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</si>
  <si>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</si>
  <si>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</si>
  <si>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</si>
  <si>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</si>
  <si>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</si>
  <si>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</si>
  <si>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</si>
  <si>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</si>
  <si>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</si>
  <si>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</si>
  <si>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</si>
  <si>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</si>
  <si>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</si>
  <si>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</si>
  <si>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</si>
  <si>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</si>
  <si>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</si>
  <si>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</si>
  <si>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</si>
  <si>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</si>
  <si>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</si>
  <si>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</si>
  <si>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</si>
  <si>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</si>
  <si>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</si>
  <si>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</si>
  <si>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</si>
  <si>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</si>
  <si>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</si>
  <si>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</si>
  <si>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</si>
  <si>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</si>
  <si>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</si>
  <si>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</si>
  <si>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</si>
  <si>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</si>
  <si>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</si>
  <si>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</si>
  <si>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</si>
  <si>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</si>
  <si>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</si>
  <si>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</si>
  <si>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</si>
  <si>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</si>
  <si>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</si>
  <si>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</si>
  <si>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</si>
  <si>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</si>
  <si>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</si>
  <si>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</si>
  <si>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</si>
  <si>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</si>
  <si>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</si>
  <si>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</si>
  <si>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</si>
  <si>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</si>
  <si>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</si>
  <si>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</si>
  <si>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</si>
  <si>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</si>
  <si>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</si>
  <si>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</si>
  <si>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</si>
  <si>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</si>
  <si>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</si>
  <si>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</si>
  <si>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</si>
  <si>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</si>
  <si>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</si>
  <si>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</si>
  <si>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</si>
  <si>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</si>
  <si>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</si>
  <si>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</si>
  <si>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</si>
  <si>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</si>
  <si>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</si>
  <si>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</si>
  <si>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</si>
  <si>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</si>
  <si>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</si>
  <si>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</si>
  <si>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</si>
  <si>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</si>
  <si>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</si>
  <si>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</si>
  <si>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</si>
  <si>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</si>
  <si>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</si>
  <si>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</si>
  <si>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</si>
  <si>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</si>
  <si>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</si>
  <si>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</si>
  <si>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</si>
  <si>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</si>
  <si>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</si>
  <si>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</si>
  <si>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</si>
  <si>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</si>
  <si>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</si>
  <si>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</si>
  <si>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</si>
  <si>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</si>
  <si>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</si>
  <si>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</si>
  <si>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</si>
  <si>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</si>
  <si>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</si>
  <si>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</si>
  <si>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</si>
  <si>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</si>
  <si>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</si>
  <si>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</si>
  <si>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</si>
  <si>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</si>
  <si>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</si>
  <si>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</si>
  <si>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</si>
  <si>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</si>
  <si>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</si>
  <si>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</si>
  <si>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</si>
  <si>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</si>
  <si>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</si>
  <si>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</si>
  <si>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</si>
  <si>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</si>
  <si>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</si>
  <si>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</si>
  <si>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</si>
  <si>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</si>
  <si>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</si>
  <si>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</si>
  <si>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</si>
  <si>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</si>
  <si>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</si>
  <si>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</si>
  <si>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</si>
  <si>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</si>
  <si>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</si>
  <si>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</si>
  <si>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</si>
  <si>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</si>
  <si>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</si>
  <si>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</si>
  <si>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</si>
  <si>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</si>
  <si>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</si>
  <si>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</si>
  <si>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</si>
  <si>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</si>
  <si>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</si>
  <si>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</si>
  <si>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</si>
  <si>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</si>
  <si>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</si>
  <si>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</si>
  <si>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</si>
  <si>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</si>
  <si>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</si>
  <si>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</si>
  <si>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</si>
  <si>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</si>
  <si>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</si>
  <si>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</si>
  <si>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</si>
  <si>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</si>
  <si>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</si>
  <si>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</si>
  <si>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</si>
  <si>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</si>
  <si>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</si>
  <si>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</si>
  <si>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</si>
  <si>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</si>
  <si>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</si>
  <si>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</si>
  <si>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</si>
  <si>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</si>
  <si>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</si>
  <si>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</si>
  <si>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</si>
  <si>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</si>
  <si>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</si>
  <si>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</si>
  <si>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</si>
  <si>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</si>
  <si>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</si>
  <si>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</si>
  <si>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</si>
  <si>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</si>
  <si>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</si>
  <si>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</si>
  <si>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</si>
  <si>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</si>
  <si>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</si>
  <si>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</si>
  <si>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</si>
  <si>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</si>
  <si>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</si>
  <si>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</si>
  <si>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</si>
  <si>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</si>
  <si>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</si>
  <si>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</si>
  <si>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</si>
  <si>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</si>
  <si>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</si>
  <si>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</si>
  <si>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</si>
  <si>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</si>
  <si>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</si>
  <si>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</si>
  <si>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</si>
  <si>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</si>
  <si>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</si>
  <si>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</si>
  <si>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</si>
  <si>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</si>
  <si>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</si>
  <si>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</si>
  <si>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</si>
  <si>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</si>
  <si>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</si>
  <si>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</si>
  <si>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</si>
  <si>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</si>
  <si>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</si>
  <si>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</si>
  <si>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</si>
  <si>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</si>
  <si>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</si>
  <si>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</si>
  <si>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</si>
  <si>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</si>
  <si>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</si>
  <si>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</si>
  <si>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</si>
  <si>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</si>
  <si>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</si>
  <si>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</si>
  <si>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</si>
  <si>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</si>
  <si>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</si>
  <si>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</si>
  <si>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</si>
  <si>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</si>
  <si>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</si>
  <si>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</si>
  <si>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</si>
  <si>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</si>
  <si>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</si>
  <si>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</si>
  <si>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</si>
  <si>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</si>
  <si>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</si>
  <si>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</si>
  <si>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</si>
  <si>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</si>
  <si>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</si>
  <si>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</si>
  <si>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</si>
  <si>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</si>
  <si>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</si>
  <si>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</si>
  <si>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</si>
  <si>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</si>
  <si>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</si>
  <si>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</si>
  <si>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</si>
  <si>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</si>
  <si>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</si>
  <si>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</si>
  <si>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</si>
  <si>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</si>
  <si>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</si>
  <si>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</si>
  <si>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</si>
  <si>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</si>
  <si>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</si>
  <si>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</si>
  <si>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</si>
  <si>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</si>
  <si>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</si>
  <si>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</si>
  <si>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</si>
  <si>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</si>
  <si>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</si>
  <si>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</si>
  <si>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</si>
  <si>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</si>
  <si>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</si>
  <si>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</si>
  <si>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</si>
  <si>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</si>
  <si>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</si>
  <si>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</si>
  <si>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</si>
  <si>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</si>
  <si>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</si>
  <si>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</si>
  <si>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</si>
  <si>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</si>
  <si>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</si>
  <si>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</si>
  <si>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</si>
  <si>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</si>
  <si>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</si>
  <si>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</si>
  <si>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</si>
  <si>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</si>
  <si>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</si>
  <si>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</si>
  <si>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</si>
  <si>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</si>
  <si>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</si>
  <si>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</si>
  <si>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</si>
  <si>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</si>
  <si>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</si>
  <si>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</si>
  <si>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</si>
  <si>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</si>
  <si>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</si>
  <si>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</si>
  <si>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</si>
  <si>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</si>
  <si>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</si>
  <si>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</si>
  <si>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</si>
  <si>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</si>
  <si>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</si>
  <si>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</si>
  <si>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</si>
  <si>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</si>
  <si>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</si>
  <si>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</si>
  <si>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</si>
  <si>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</si>
  <si>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</si>
  <si>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</si>
  <si>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</si>
  <si>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</si>
  <si>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</si>
  <si>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</si>
  <si>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</si>
  <si>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</si>
  <si>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</si>
  <si>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</si>
  <si>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</si>
  <si>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</si>
  <si>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</si>
  <si>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</si>
  <si>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</si>
  <si>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</si>
  <si>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</si>
  <si>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</si>
  <si>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</si>
  <si>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</si>
  <si>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</si>
  <si>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</si>
  <si>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</si>
  <si>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</si>
  <si>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</si>
  <si>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</si>
  <si>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</si>
  <si>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</si>
  <si>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</si>
  <si>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</si>
  <si>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</si>
  <si>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</si>
  <si>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</si>
  <si>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</si>
  <si>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</si>
  <si>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</si>
  <si>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</si>
  <si>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</si>
  <si>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</si>
  <si>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</si>
  <si>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</si>
  <si>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</si>
  <si>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</si>
  <si>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</si>
  <si>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</si>
  <si>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</si>
  <si>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</si>
  <si>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</si>
  <si>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</si>
  <si>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</si>
  <si>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</si>
  <si>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</si>
  <si>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</si>
  <si>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</si>
  <si>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</si>
  <si>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</si>
  <si>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</si>
  <si>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</si>
  <si>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</si>
  <si>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</si>
  <si>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</si>
  <si>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</si>
  <si>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</si>
  <si>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</si>
  <si>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</si>
  <si>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</si>
  <si>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</si>
  <si>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</si>
  <si>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</si>
  <si>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</si>
  <si>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</si>
  <si>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</si>
  <si>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</si>
  <si>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</si>
  <si>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</si>
  <si>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</si>
  <si>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</si>
  <si>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</si>
  <si>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</si>
  <si>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</si>
  <si>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</si>
  <si>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</si>
  <si>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</si>
  <si>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</si>
  <si>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</si>
  <si>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</si>
  <si>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</si>
  <si>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</si>
  <si>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</si>
  <si>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</si>
  <si>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</si>
  <si>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</si>
  <si>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</si>
  <si>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</si>
  <si>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</si>
  <si>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</si>
  <si>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</si>
  <si>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</si>
  <si>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</si>
  <si>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</si>
  <si>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</si>
  <si>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</si>
  <si>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</si>
  <si>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</si>
  <si>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</si>
  <si>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</si>
  <si>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</si>
  <si>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</si>
  <si>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</si>
  <si>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</si>
  <si>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</si>
  <si>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</si>
  <si>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</si>
  <si>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</si>
  <si>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</si>
  <si>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</si>
  <si>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</si>
  <si>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</si>
  <si>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</si>
  <si>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</si>
  <si>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</si>
  <si>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</si>
  <si>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</si>
  <si>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</si>
  <si>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</si>
  <si>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</si>
  <si>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</si>
  <si>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</si>
  <si>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</si>
  <si>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</si>
  <si>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</si>
  <si>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</si>
  <si>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</si>
  <si>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</si>
  <si>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</si>
  <si>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</si>
  <si>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</si>
  <si>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</si>
  <si>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</si>
  <si>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</si>
  <si>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</si>
  <si>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</si>
  <si>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</si>
  <si>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</si>
  <si>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</si>
  <si>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</si>
  <si>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</si>
  <si>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</si>
  <si>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</si>
  <si>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</si>
  <si>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</si>
  <si>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</si>
  <si>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</si>
  <si>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</si>
  <si>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</si>
  <si>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</si>
  <si>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</si>
  <si>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</si>
  <si>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</si>
  <si>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</si>
  <si>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</si>
  <si>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</si>
  <si>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</si>
  <si>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</si>
  <si>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</si>
  <si>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</si>
  <si>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</si>
  <si>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</si>
  <si>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</si>
  <si>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</si>
  <si>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</si>
  <si>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</si>
  <si>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</si>
  <si>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</si>
  <si>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</si>
  <si>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</si>
  <si>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</si>
  <si>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</si>
  <si>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</si>
  <si>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</si>
  <si>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</si>
  <si>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</si>
  <si>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</si>
  <si>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</si>
  <si>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</si>
  <si>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</si>
  <si>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</si>
  <si>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</si>
  <si>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</si>
  <si>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</si>
  <si>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</si>
  <si>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</si>
  <si>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</si>
  <si>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</si>
  <si>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</si>
  <si>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</si>
  <si>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</si>
  <si>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</si>
  <si>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</si>
  <si>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</si>
  <si>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</si>
  <si>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</si>
  <si>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</si>
  <si>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</si>
  <si>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</si>
  <si>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</si>
  <si>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</si>
  <si>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</si>
  <si>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</si>
  <si>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</si>
  <si>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</si>
  <si>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</si>
  <si>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</si>
  <si>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</si>
  <si>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</si>
  <si>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</si>
  <si>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</si>
  <si>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</si>
  <si>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</si>
  <si>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</si>
  <si>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</si>
  <si>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</si>
  <si>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</si>
  <si>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</si>
  <si>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</si>
  <si>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</si>
  <si>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</si>
  <si>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</si>
  <si>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</si>
  <si>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</si>
  <si>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</si>
  <si>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</si>
  <si>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</si>
  <si>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</si>
  <si>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</si>
  <si>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</si>
  <si>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</si>
  <si>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</si>
  <si>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</si>
  <si>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</si>
  <si>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</si>
  <si>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</si>
  <si>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</si>
  <si>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</si>
  <si>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</si>
  <si>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</si>
  <si>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</si>
  <si>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</si>
  <si>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</si>
  <si>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</si>
  <si>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</si>
  <si>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</si>
  <si>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</si>
  <si>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</si>
  <si>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</si>
  <si>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</si>
  <si>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</si>
  <si>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</si>
  <si>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</si>
  <si>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</si>
  <si>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</si>
  <si>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</si>
  <si>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</si>
  <si>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</si>
  <si>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</si>
  <si>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</si>
  <si>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</si>
  <si>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</si>
  <si>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</si>
  <si>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</si>
  <si>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</si>
  <si>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</si>
  <si>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</si>
  <si>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</si>
  <si>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</si>
  <si>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</si>
  <si>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</si>
  <si>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</si>
  <si>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</si>
  <si>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</si>
  <si>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</si>
  <si>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</si>
  <si>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</si>
  <si>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</si>
  <si>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</si>
  <si>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</si>
  <si>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</si>
  <si>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</si>
  <si>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</si>
  <si>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</si>
  <si>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</si>
  <si>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</si>
  <si>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</si>
  <si>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</si>
  <si>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</si>
  <si>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</si>
  <si>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</si>
  <si>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</si>
  <si>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</si>
  <si>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</si>
  <si>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</si>
  <si>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</si>
  <si>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</si>
  <si>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</si>
  <si>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</si>
  <si>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</si>
  <si>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</si>
  <si>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</si>
  <si>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</si>
  <si>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</si>
  <si>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</si>
  <si>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</si>
  <si>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</si>
  <si>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</si>
  <si>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</si>
  <si>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</si>
  <si>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</si>
  <si>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</si>
  <si>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</si>
  <si>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</si>
  <si>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</si>
  <si>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</si>
  <si>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</si>
  <si>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</si>
  <si>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</si>
  <si>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</si>
  <si>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</si>
  <si>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</si>
  <si>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</si>
  <si>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</si>
  <si>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</si>
  <si>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</si>
  <si>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</si>
  <si>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</si>
  <si>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</si>
  <si>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</si>
  <si>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</si>
  <si>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</si>
  <si>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</si>
  <si>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</si>
  <si>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</si>
  <si>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</si>
  <si>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</si>
  <si>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</si>
  <si>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</si>
  <si>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</si>
  <si>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</si>
  <si>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</si>
  <si>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</si>
  <si>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</si>
  <si>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</si>
  <si>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</si>
  <si>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</si>
  <si>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</si>
  <si>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</si>
  <si>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</si>
  <si>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</si>
  <si>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</si>
  <si>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</si>
  <si>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</si>
  <si>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</si>
  <si>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</si>
  <si>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</si>
  <si>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</si>
  <si>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</si>
  <si>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</si>
  <si>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</si>
  <si>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</si>
  <si>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</si>
  <si>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</si>
  <si>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</si>
  <si>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</si>
  <si>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</si>
  <si>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</si>
  <si>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</si>
  <si>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</si>
  <si>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</si>
  <si>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</si>
  <si>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</si>
  <si>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</si>
  <si>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</si>
  <si>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</si>
  <si>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</si>
  <si>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</si>
  <si>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</si>
  <si>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</si>
  <si>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</si>
  <si>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</si>
  <si>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</si>
  <si>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</si>
  <si>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</si>
  <si>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</si>
  <si>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</si>
  <si>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</si>
  <si>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</si>
  <si>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</si>
  <si>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</si>
  <si>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</si>
  <si>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</si>
  <si>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</si>
  <si>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</si>
  <si>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</si>
  <si>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</si>
  <si>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</si>
  <si>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</si>
  <si>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</si>
  <si>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</si>
  <si>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</si>
  <si>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</si>
  <si>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</si>
  <si>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</si>
  <si>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</si>
  <si>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</si>
  <si>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</si>
  <si>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</si>
  <si>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</si>
  <si>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</si>
  <si>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</si>
  <si>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</si>
  <si>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</si>
  <si>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</si>
  <si>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</si>
  <si>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</si>
  <si>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</si>
  <si>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</si>
  <si>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</si>
  <si>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</si>
  <si>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</si>
  <si>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</si>
  <si>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</si>
  <si>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</si>
  <si>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</si>
  <si>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</si>
  <si>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</si>
  <si>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</si>
  <si>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</si>
  <si>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</si>
  <si>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</si>
  <si>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</si>
  <si>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</si>
  <si>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</si>
  <si>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</si>
  <si>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</si>
  <si>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</si>
  <si>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</si>
  <si>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</si>
  <si>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</si>
  <si>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</si>
  <si>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</si>
  <si>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</si>
  <si>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</si>
  <si>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</si>
  <si>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</si>
  <si>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</si>
  <si>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</si>
  <si>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</si>
  <si>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</si>
  <si>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</si>
  <si>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</si>
  <si>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</si>
  <si>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</si>
  <si>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</si>
  <si>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</si>
  <si>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</si>
  <si>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</si>
  <si>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</si>
  <si>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</si>
  <si>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</si>
  <si>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</si>
  <si>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</si>
  <si>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</si>
  <si>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</si>
  <si>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</si>
  <si>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</si>
  <si>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</si>
  <si>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</si>
  <si>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</si>
  <si>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</si>
  <si>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</si>
  <si>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</si>
  <si>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</si>
  <si>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</si>
  <si>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</si>
  <si>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</si>
  <si>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</si>
  <si>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</si>
  <si>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</si>
  <si>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</si>
  <si>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</si>
  <si>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</si>
  <si>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</si>
  <si>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</si>
  <si>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</si>
  <si>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</si>
  <si>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</si>
  <si>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</si>
  <si>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</si>
  <si>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</si>
  <si>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</si>
  <si>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</si>
  <si>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</si>
  <si>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</si>
  <si>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</si>
  <si>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</si>
  <si>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</si>
  <si>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</si>
  <si>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</si>
  <si>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</si>
  <si>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</si>
  <si>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</si>
  <si>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</si>
  <si>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</si>
  <si>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</si>
  <si>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</si>
  <si>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</si>
  <si>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</si>
  <si>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</si>
  <si>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</si>
  <si>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</si>
  <si>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</si>
  <si>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</si>
  <si>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</si>
  <si>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</si>
  <si>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</si>
  <si>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</si>
  <si>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</si>
  <si>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</si>
  <si>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</si>
  <si>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</si>
  <si>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</si>
  <si>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</si>
  <si>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</si>
  <si>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</si>
  <si>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</si>
  <si>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</si>
  <si>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</si>
  <si>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</si>
  <si>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</si>
  <si>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</si>
  <si>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</si>
  <si>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</si>
  <si>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</si>
  <si>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</si>
  <si>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</si>
  <si>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</si>
  <si>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</si>
  <si>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</si>
  <si>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</si>
  <si>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</si>
  <si>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</si>
  <si>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</si>
  <si>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</si>
  <si>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</si>
  <si>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</si>
  <si>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</si>
  <si>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</si>
  <si>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</si>
  <si>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</si>
  <si>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</si>
  <si>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</si>
  <si>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</si>
  <si>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</si>
  <si>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</si>
  <si>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</si>
  <si>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</si>
  <si>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</si>
  <si>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</si>
  <si>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</si>
  <si>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</si>
  <si>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</si>
  <si>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</si>
  <si>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</si>
  <si>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</si>
  <si>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</si>
  <si>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</si>
  <si>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</si>
  <si>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</si>
  <si>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</si>
  <si>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</si>
  <si>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</si>
  <si>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</si>
  <si>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</si>
  <si>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</si>
  <si>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</si>
  <si>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</si>
  <si>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</si>
  <si>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</si>
  <si>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</si>
  <si>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</si>
  <si>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</si>
  <si>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</si>
  <si>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</si>
  <si>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</si>
  <si>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</si>
  <si>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</si>
  <si>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</si>
  <si>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</si>
  <si>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</si>
  <si>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</si>
  <si>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</si>
  <si>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</si>
  <si>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</si>
  <si>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</si>
  <si>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</si>
  <si>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</si>
  <si>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</si>
  <si>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</si>
  <si>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</si>
  <si>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</si>
  <si>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</si>
  <si>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</si>
  <si>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</si>
  <si>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</si>
  <si>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</si>
  <si>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</si>
  <si>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</si>
  <si>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</si>
  <si>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</si>
  <si>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</si>
  <si>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</si>
  <si>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</si>
  <si>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</si>
  <si>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</si>
  <si>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</si>
  <si>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</si>
  <si>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</si>
  <si>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</si>
  <si>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</si>
  <si>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</si>
  <si>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</si>
  <si>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</si>
  <si>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</si>
  <si>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</si>
  <si>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</si>
  <si>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</si>
  <si>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</si>
  <si>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</si>
  <si>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</si>
  <si>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</si>
  <si>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</si>
  <si>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</si>
  <si>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</si>
  <si>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</si>
  <si>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</si>
  <si>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</si>
  <si>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</si>
  <si>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</si>
  <si>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</si>
  <si>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</si>
  <si>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</si>
  <si>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</si>
  <si>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</si>
  <si>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</si>
  <si>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</si>
  <si>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</si>
  <si>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</si>
  <si>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</si>
  <si>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</si>
  <si>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</si>
  <si>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</si>
  <si>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</si>
  <si>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</si>
  <si>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</si>
  <si>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</si>
  <si>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</si>
  <si>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</si>
  <si>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</si>
  <si>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</si>
  <si>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</si>
  <si>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</si>
  <si>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</si>
  <si>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</si>
  <si>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</si>
  <si>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</si>
  <si>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</si>
  <si>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</si>
  <si>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</si>
  <si>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</si>
  <si>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</si>
  <si>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</si>
  <si>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</si>
  <si>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</si>
  <si>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</si>
  <si>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</si>
  <si>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</si>
  <si>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</si>
  <si>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</si>
  <si>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</si>
  <si>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</si>
  <si>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</si>
  <si>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</si>
  <si>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</si>
  <si>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</si>
  <si>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</si>
  <si>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</si>
  <si>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</si>
  <si>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</si>
  <si>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</si>
  <si>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</si>
  <si>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</si>
  <si>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</si>
  <si>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</si>
  <si>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</si>
  <si>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</si>
  <si>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</si>
  <si>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</si>
  <si>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</si>
  <si>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</si>
  <si>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</si>
  <si>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</si>
  <si>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</si>
  <si>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</si>
  <si>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</si>
  <si>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</si>
  <si>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</si>
  <si>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</si>
  <si>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</si>
  <si>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</si>
  <si>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</si>
  <si>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</si>
  <si>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</si>
  <si>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</si>
  <si>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</si>
  <si>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</si>
  <si>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</si>
  <si>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</si>
  <si>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</si>
  <si>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</si>
  <si>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</si>
  <si>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</si>
  <si>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</si>
  <si>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</si>
  <si>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</si>
  <si>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</si>
  <si>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</si>
  <si>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</si>
  <si>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</si>
  <si>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</si>
  <si>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</si>
  <si>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</si>
  <si>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</si>
  <si>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</si>
  <si>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</si>
  <si>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</si>
  <si>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</si>
  <si>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</si>
  <si>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</si>
  <si>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</si>
  <si>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</si>
  <si>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</si>
  <si>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</si>
  <si>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</si>
  <si>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</si>
  <si>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</si>
  <si>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</si>
  <si>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</si>
  <si>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</si>
  <si>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</si>
  <si>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</si>
  <si>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</si>
  <si>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</si>
  <si>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</si>
  <si>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</si>
  <si>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</si>
  <si>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</si>
  <si>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</si>
  <si>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</si>
  <si>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</si>
  <si>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</si>
  <si>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</si>
  <si>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</si>
  <si>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</si>
  <si>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</si>
  <si>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</si>
  <si>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</si>
  <si>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</si>
  <si>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</si>
  <si>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</si>
  <si>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</si>
  <si>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</si>
  <si>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</si>
  <si>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</si>
  <si>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</si>
  <si>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</si>
  <si>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</si>
  <si>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</si>
  <si>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</si>
  <si>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</si>
  <si>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</si>
  <si>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</si>
  <si>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</si>
  <si>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</si>
  <si>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</si>
  <si>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</si>
  <si>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</si>
  <si>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</si>
  <si>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</si>
  <si>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</si>
  <si>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</si>
  <si>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</si>
  <si>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</si>
  <si>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</si>
  <si>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</si>
  <si>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</si>
  <si>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</si>
  <si>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</si>
  <si>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</si>
  <si>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</si>
  <si>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</si>
  <si>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</si>
  <si>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</si>
  <si>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</si>
  <si>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</si>
  <si>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</si>
  <si>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</si>
  <si>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</si>
  <si>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</si>
  <si>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</si>
  <si>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</si>
  <si>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</si>
  <si>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</si>
  <si>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</si>
  <si>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</si>
  <si>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</si>
  <si>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</si>
  <si>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</si>
  <si>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</si>
  <si>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</si>
  <si>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</si>
  <si>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</si>
  <si>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</si>
  <si>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</si>
  <si>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</si>
  <si>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</si>
  <si>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</si>
  <si>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</si>
  <si>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</si>
  <si>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</si>
  <si>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</si>
  <si>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</si>
  <si>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</si>
  <si>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</si>
  <si>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</si>
  <si>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</si>
  <si>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</si>
  <si>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</si>
  <si>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</si>
  <si>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</si>
  <si>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</si>
  <si>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</si>
  <si>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</si>
  <si>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</si>
  <si>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</si>
  <si>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</si>
  <si>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</si>
  <si>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</si>
  <si>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</si>
  <si>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</si>
  <si>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</si>
  <si>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</si>
  <si>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</si>
  <si>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</si>
  <si>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</si>
  <si>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</si>
  <si>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</si>
  <si>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</si>
  <si>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</si>
  <si>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</si>
  <si>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</si>
  <si>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</si>
  <si>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</si>
  <si>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</si>
  <si>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</si>
  <si>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</si>
  <si>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</si>
  <si>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</si>
  <si>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</si>
  <si>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</si>
  <si>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</si>
  <si>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</si>
  <si>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</si>
  <si>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</si>
  <si>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</si>
  <si>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</si>
  <si>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</si>
  <si>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</si>
  <si>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</si>
  <si>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</si>
  <si>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</si>
  <si>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</si>
  <si>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</si>
  <si>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</si>
  <si>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</si>
  <si>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</si>
  <si>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</si>
  <si>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</si>
  <si>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</si>
  <si>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</si>
  <si>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</si>
  <si>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</si>
  <si>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</si>
  <si>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</si>
  <si>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</si>
  <si>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</si>
  <si>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</si>
  <si>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</si>
  <si>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</si>
  <si>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</si>
  <si>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</si>
  <si>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</si>
  <si>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</si>
  <si>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</si>
  <si>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</si>
  <si>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</si>
  <si>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</si>
  <si>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</si>
  <si>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</si>
  <si>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</si>
  <si>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</si>
  <si>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</si>
  <si>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</si>
  <si>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</si>
  <si>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</si>
  <si>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</si>
  <si>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</si>
  <si>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</si>
  <si>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</si>
  <si>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</si>
  <si>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</si>
  <si>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</si>
  <si>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</si>
  <si>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</si>
  <si>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</si>
  <si>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</si>
  <si>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</si>
  <si>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</si>
  <si>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</si>
  <si>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</si>
  <si>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</si>
  <si>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</si>
  <si>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</si>
  <si>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</si>
  <si>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</si>
  <si>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</si>
  <si>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</si>
  <si>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</si>
  <si>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</si>
  <si>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</si>
  <si>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</si>
  <si>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</si>
  <si>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</si>
  <si>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</si>
  <si>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</si>
  <si>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</si>
  <si>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</si>
  <si>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</si>
  <si>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</si>
  <si>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</si>
  <si>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</si>
  <si>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</si>
  <si>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</si>
  <si>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</si>
  <si>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</si>
  <si>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</si>
  <si>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</si>
  <si>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</si>
  <si>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</si>
  <si>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</si>
  <si>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</si>
  <si>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</si>
  <si>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</si>
  <si>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</si>
  <si>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</si>
  <si>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</si>
  <si>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</si>
  <si>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</si>
  <si>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</si>
  <si>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</si>
  <si>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</si>
  <si>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</si>
  <si>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</si>
  <si>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</si>
  <si>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</si>
  <si>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</si>
  <si>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</si>
  <si>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</si>
  <si>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</si>
  <si>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</si>
  <si>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</si>
  <si>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</si>
  <si>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</si>
  <si>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</si>
  <si>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</si>
  <si>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</si>
  <si>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</si>
  <si>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</si>
  <si>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</si>
  <si>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</si>
  <si>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</si>
  <si>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</si>
  <si>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</si>
  <si>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</si>
  <si>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</si>
  <si>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</si>
  <si>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</si>
  <si>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</si>
  <si>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</si>
  <si>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</si>
  <si>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</si>
  <si>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</si>
  <si>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</si>
  <si>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</si>
  <si>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</si>
  <si>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</si>
  <si>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</si>
  <si>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</si>
  <si>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</si>
  <si>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</si>
  <si>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</si>
  <si>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</si>
  <si>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</si>
  <si>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</si>
  <si>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</si>
  <si>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</si>
  <si>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</si>
  <si>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</si>
  <si>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</si>
  <si>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</si>
  <si>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</si>
  <si>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</si>
  <si>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</si>
  <si>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</si>
  <si>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</si>
  <si>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</si>
  <si>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</si>
  <si>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</si>
  <si>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</si>
  <si>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</si>
  <si>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</si>
  <si>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</si>
  <si>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</si>
  <si>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</si>
  <si>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</si>
  <si>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</si>
  <si>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</si>
  <si>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</si>
  <si>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</si>
  <si>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</si>
  <si>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</si>
  <si>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</si>
  <si>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</si>
  <si>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</si>
  <si>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</si>
  <si>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</si>
  <si>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</si>
  <si>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</si>
  <si>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</si>
  <si>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</si>
  <si>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</si>
  <si>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</si>
  <si>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</si>
  <si>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</si>
  <si>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</si>
  <si>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</si>
  <si>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</si>
  <si>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</si>
  <si>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</si>
  <si>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</si>
  <si>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</si>
  <si>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</si>
  <si>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</si>
  <si>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</si>
  <si>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</si>
  <si>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</si>
  <si>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</si>
  <si>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</si>
  <si>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</si>
  <si>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</si>
  <si>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</si>
  <si>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</si>
  <si>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</si>
  <si>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</si>
  <si>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</si>
  <si>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</si>
  <si>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</si>
  <si>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</si>
  <si>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</si>
  <si>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</si>
  <si>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</si>
  <si>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</si>
  <si>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</si>
  <si>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</si>
  <si>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</si>
  <si>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</si>
  <si>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</si>
  <si>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</si>
  <si>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</si>
  <si>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</si>
  <si>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</si>
  <si>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</si>
  <si>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</si>
  <si>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</si>
  <si>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</si>
  <si>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</si>
  <si>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</si>
  <si>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</si>
  <si>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</si>
  <si>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</si>
  <si>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</si>
  <si>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</si>
  <si>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</si>
  <si>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</si>
  <si>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</si>
  <si>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</si>
  <si>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</si>
  <si>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</si>
  <si>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</si>
  <si>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</si>
  <si>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</si>
  <si>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</si>
  <si>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</si>
  <si>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</si>
  <si>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</si>
  <si>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</si>
  <si>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</si>
  <si>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</si>
  <si>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</si>
  <si>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</si>
  <si>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</si>
  <si>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</si>
  <si>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</si>
  <si>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</si>
  <si>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</si>
  <si>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</si>
  <si>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</si>
  <si>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</si>
  <si>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</si>
  <si>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</si>
  <si>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</si>
  <si>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</si>
  <si>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</si>
  <si>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</si>
  <si>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</si>
  <si>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</si>
  <si>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</si>
  <si>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</si>
  <si>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</si>
  <si>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</si>
  <si>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</si>
  <si>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</si>
  <si>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</si>
  <si>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</si>
  <si>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</si>
  <si>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</si>
  <si>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</si>
  <si>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</si>
  <si>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</si>
  <si>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</si>
  <si>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</si>
  <si>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</si>
  <si>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</si>
  <si>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</si>
  <si>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</si>
  <si>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</si>
  <si>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</si>
  <si>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</si>
  <si>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</si>
  <si>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</si>
  <si>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</si>
  <si>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</si>
  <si>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</si>
  <si>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</si>
  <si>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</si>
  <si>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</si>
  <si>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</si>
  <si>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</si>
  <si>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</si>
  <si>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</si>
  <si>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</si>
  <si>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</si>
  <si>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</si>
  <si>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</si>
  <si>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</si>
  <si>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</si>
  <si>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</si>
  <si>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</si>
  <si>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</si>
  <si>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</si>
  <si>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</si>
  <si>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</si>
  <si>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</si>
  <si>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</si>
  <si>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</si>
  <si>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</si>
  <si>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</si>
  <si>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</si>
  <si>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</si>
  <si>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</si>
  <si>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</si>
  <si>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</si>
  <si>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</si>
  <si>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</si>
  <si>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</si>
  <si>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</si>
  <si>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</si>
  <si>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</si>
  <si>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</si>
  <si>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</si>
  <si>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</si>
  <si>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</si>
  <si>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</si>
  <si>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</si>
  <si>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</si>
  <si>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</si>
  <si>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</si>
  <si>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</si>
  <si>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</si>
  <si>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</si>
  <si>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</si>
  <si>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</si>
  <si>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</si>
  <si>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</si>
  <si>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</si>
  <si>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</si>
  <si>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</si>
  <si>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</si>
  <si>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</si>
  <si>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</si>
  <si>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</si>
  <si>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</si>
  <si>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</si>
  <si>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</si>
  <si>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</si>
  <si>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</si>
  <si>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</si>
  <si>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</si>
  <si>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</si>
  <si>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</si>
  <si>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</si>
  <si>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</si>
  <si>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</si>
  <si>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</si>
  <si>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</si>
  <si>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</si>
  <si>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</si>
  <si>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</si>
  <si>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</si>
  <si>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</si>
  <si>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</si>
  <si>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</si>
  <si>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</si>
  <si>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</si>
  <si>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</si>
  <si>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</si>
  <si>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</si>
  <si>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</si>
  <si>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</si>
  <si>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</si>
  <si>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</si>
  <si>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</si>
  <si>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</si>
  <si>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</si>
  <si>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</si>
  <si>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</si>
  <si>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</si>
  <si>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</si>
  <si>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</si>
  <si>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</si>
  <si>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</si>
  <si>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</si>
  <si>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</si>
  <si>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</si>
  <si>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</si>
  <si>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</si>
  <si>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</si>
  <si>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</si>
  <si>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</si>
  <si>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</si>
  <si>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</si>
  <si>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</si>
  <si>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</si>
  <si>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</si>
  <si>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</si>
  <si>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</si>
  <si>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</si>
  <si>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</si>
  <si>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</si>
  <si>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</si>
  <si>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</si>
  <si>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</si>
  <si>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</si>
  <si>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</si>
  <si>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</si>
  <si>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</si>
  <si>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</si>
  <si>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</si>
  <si>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</si>
  <si>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</si>
  <si>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</si>
  <si>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</si>
  <si>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</si>
  <si>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</si>
  <si>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</si>
  <si>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</si>
  <si>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</si>
  <si>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</si>
  <si>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</si>
  <si>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</si>
  <si>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</si>
  <si>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</si>
  <si>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</si>
  <si>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</si>
  <si>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</si>
  <si>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</si>
  <si>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</si>
  <si>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</si>
  <si>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</si>
  <si>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</si>
  <si>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</si>
  <si>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</si>
  <si>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</si>
  <si>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</si>
  <si>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</si>
  <si>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</si>
  <si>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</si>
  <si>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</si>
  <si>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</si>
  <si>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</si>
  <si>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</si>
  <si>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</si>
  <si>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</si>
  <si>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</si>
  <si>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</si>
  <si>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</si>
  <si>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</si>
  <si>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</si>
  <si>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</si>
  <si>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</si>
  <si>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</si>
  <si>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</si>
  <si>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</si>
  <si>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</si>
  <si>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</si>
  <si>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</si>
  <si>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</si>
  <si>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</si>
  <si>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</si>
  <si>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</si>
  <si>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</si>
  <si>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</si>
  <si>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</si>
  <si>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</si>
  <si>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</si>
  <si>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</si>
  <si>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</si>
  <si>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</si>
  <si>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</si>
  <si>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</si>
  <si>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</si>
  <si>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</si>
  <si>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</si>
  <si>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</si>
  <si>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</si>
  <si>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</si>
  <si>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</si>
  <si>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</si>
  <si>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</si>
  <si>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</si>
  <si>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</si>
  <si>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</si>
  <si>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</si>
  <si>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</si>
  <si>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</si>
  <si>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</si>
  <si>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</si>
  <si>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</si>
  <si>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</si>
  <si>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</si>
  <si>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</si>
  <si>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</si>
  <si>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</si>
  <si>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</si>
  <si>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</si>
  <si>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</si>
  <si>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</si>
  <si>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</si>
  <si>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</si>
  <si>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</si>
  <si>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</si>
  <si>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</si>
  <si>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</si>
  <si>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</si>
  <si>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</si>
  <si>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</si>
  <si>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</si>
  <si>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</si>
  <si>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</si>
  <si>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</si>
  <si>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</si>
  <si>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</si>
  <si>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</si>
  <si>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</si>
  <si>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</si>
  <si>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</si>
  <si>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</si>
  <si>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</si>
  <si>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</si>
  <si>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</si>
  <si>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</si>
  <si>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</si>
  <si>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</si>
  <si>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</si>
  <si>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</si>
  <si>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</si>
  <si>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</si>
  <si>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</si>
  <si>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</si>
  <si>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</si>
  <si>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</si>
  <si>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</si>
  <si>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</si>
  <si>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</si>
  <si>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</si>
  <si>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</si>
  <si>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</si>
  <si>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</si>
  <si>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</si>
  <si>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</si>
  <si>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</si>
  <si>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</si>
  <si>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</si>
  <si>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</si>
  <si>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</si>
  <si>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</si>
  <si>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</si>
  <si>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</si>
  <si>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</si>
  <si>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</si>
  <si>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</si>
  <si>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</si>
  <si>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</si>
  <si>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</si>
  <si>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</si>
  <si>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</si>
  <si>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</si>
  <si>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</si>
  <si>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</si>
  <si>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</si>
  <si>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</si>
  <si>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</si>
  <si>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</si>
  <si>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</si>
  <si>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</si>
  <si>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</si>
  <si>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</si>
  <si>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</si>
  <si>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</si>
  <si>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</si>
  <si>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</si>
  <si>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</si>
  <si>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</si>
  <si>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</si>
  <si>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</si>
  <si>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</si>
  <si>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</si>
  <si>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</si>
  <si>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</si>
  <si>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</si>
  <si>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</si>
  <si>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</si>
  <si>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</si>
  <si>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</si>
  <si>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</si>
  <si>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</si>
  <si>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</si>
  <si>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</si>
  <si>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</si>
  <si>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</si>
  <si>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</si>
  <si>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</si>
  <si>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</si>
  <si>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</si>
  <si>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</si>
  <si>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</si>
  <si>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</si>
  <si>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</si>
  <si>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</si>
  <si>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</si>
  <si>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</si>
  <si>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</si>
  <si>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</si>
  <si>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</si>
  <si>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</si>
  <si>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</si>
  <si>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</si>
  <si>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</si>
  <si>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</si>
  <si>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</si>
  <si>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</si>
  <si>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</si>
  <si>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</si>
  <si>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</si>
  <si>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</si>
  <si>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</si>
  <si>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</si>
  <si>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</si>
  <si>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</si>
  <si>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</si>
  <si>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</si>
  <si>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</si>
  <si>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</si>
  <si>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</si>
  <si>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</si>
  <si>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</si>
  <si>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</si>
  <si>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</si>
  <si>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</si>
  <si>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</si>
  <si>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</si>
  <si>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</si>
  <si>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</si>
  <si>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</si>
  <si>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</si>
  <si>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</si>
  <si>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</si>
  <si>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</si>
  <si>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</si>
  <si>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</si>
  <si>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</si>
  <si>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</si>
  <si>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</si>
  <si>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</si>
  <si>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</si>
  <si>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</si>
  <si>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</si>
  <si>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</si>
  <si>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</si>
  <si>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</si>
  <si>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</si>
  <si>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</si>
  <si>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</si>
  <si>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</si>
  <si>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</si>
  <si>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</si>
  <si>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</si>
  <si>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</si>
  <si>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</si>
  <si>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</si>
  <si>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</si>
  <si>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</si>
  <si>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</si>
  <si>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</si>
  <si>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</si>
  <si>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</si>
  <si>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</si>
  <si>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</si>
  <si>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</si>
  <si>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</si>
  <si>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</si>
  <si>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</si>
  <si>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</si>
  <si>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</si>
  <si>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</si>
  <si>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</si>
  <si>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</si>
  <si>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</si>
  <si>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</si>
  <si>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</si>
  <si>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</si>
  <si>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</si>
  <si>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</si>
  <si>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</si>
  <si>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</si>
  <si>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</si>
  <si>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</si>
  <si>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</si>
  <si>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</si>
  <si>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</si>
  <si>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</si>
  <si>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</si>
  <si>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</si>
  <si>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</si>
  <si>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</si>
  <si>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</si>
  <si>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</si>
  <si>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</si>
  <si>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</si>
  <si>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</si>
  <si>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</si>
  <si>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</si>
  <si>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</si>
  <si>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</si>
  <si>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</si>
  <si>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</si>
  <si>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</si>
  <si>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</si>
  <si>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</si>
  <si>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</si>
  <si>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</si>
  <si>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</si>
  <si>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</si>
  <si>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</si>
  <si>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</si>
  <si>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</si>
  <si>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</si>
  <si>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</si>
  <si>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</si>
  <si>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</si>
  <si>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</si>
  <si>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</si>
  <si>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</si>
  <si>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</si>
  <si>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</si>
  <si>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</si>
  <si>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</si>
  <si>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</si>
  <si>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</si>
  <si>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</si>
  <si>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</si>
  <si>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</si>
  <si>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</si>
  <si>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</si>
  <si>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</si>
  <si>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</si>
  <si>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</si>
  <si>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</si>
  <si>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</si>
  <si>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</si>
  <si>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</si>
  <si>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</si>
  <si>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</si>
  <si>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</si>
  <si>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</si>
  <si>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</si>
  <si>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</si>
  <si>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</si>
  <si>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</si>
  <si>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</si>
  <si>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</si>
  <si>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</si>
  <si>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</si>
  <si>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</si>
  <si>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</si>
  <si>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</si>
  <si>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</si>
  <si>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</si>
  <si>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</si>
  <si>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</si>
  <si>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</si>
  <si>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</si>
  <si>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</si>
  <si>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</si>
  <si>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</si>
  <si>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</si>
  <si>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</si>
  <si>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</si>
  <si>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</si>
  <si>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</si>
  <si>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</si>
  <si>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</si>
  <si>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</si>
  <si>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</si>
  <si>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</si>
  <si>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</si>
  <si>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</si>
  <si>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</si>
  <si>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</si>
  <si>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</si>
  <si>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</si>
  <si>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</si>
  <si>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</si>
  <si>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</si>
  <si>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</si>
  <si>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</si>
  <si>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</si>
  <si>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</si>
  <si>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</si>
  <si>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</si>
  <si>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</si>
  <si>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</si>
  <si>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</si>
  <si>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</si>
  <si>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</si>
  <si>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</si>
  <si>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</si>
  <si>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</si>
  <si>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</si>
  <si>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</si>
  <si>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</si>
  <si>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</si>
  <si>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</si>
  <si>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</si>
  <si>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</si>
  <si>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</si>
  <si>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</si>
  <si>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</si>
  <si>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</si>
  <si>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</si>
  <si>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</si>
  <si>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</si>
  <si>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</si>
  <si>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</si>
  <si>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</si>
  <si>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</si>
  <si>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</si>
  <si>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</si>
  <si>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</si>
  <si>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</si>
  <si>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</si>
  <si>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</si>
  <si>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</si>
  <si>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</si>
  <si>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</si>
  <si>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</si>
  <si>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</si>
  <si>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</si>
  <si>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</si>
  <si>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</si>
  <si>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</si>
  <si>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</si>
  <si>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</si>
  <si>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</si>
  <si>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</si>
  <si>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</si>
  <si>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</si>
  <si>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</si>
  <si>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</si>
  <si>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</si>
  <si>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</si>
  <si>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</si>
  <si>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</si>
  <si>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</si>
  <si>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</si>
  <si>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</si>
  <si>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</si>
  <si>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</si>
  <si>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</si>
  <si>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</si>
  <si>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</si>
  <si>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</si>
  <si>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</si>
  <si>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</si>
  <si>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</si>
  <si>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</si>
  <si>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</si>
  <si>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</si>
  <si>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</si>
  <si>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</si>
  <si>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</si>
  <si>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</si>
  <si>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</si>
  <si>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</si>
  <si>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</si>
  <si>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</si>
  <si>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</si>
  <si>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</si>
  <si>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</si>
  <si>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</si>
  <si>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</si>
  <si>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</si>
  <si>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</si>
  <si>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</si>
  <si>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</si>
  <si>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</si>
  <si>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</si>
  <si>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</si>
  <si>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</si>
  <si>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</si>
  <si>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</si>
  <si>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</si>
  <si>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</si>
  <si>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</si>
  <si>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</si>
  <si>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</si>
  <si>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</si>
  <si>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</si>
  <si>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</si>
  <si>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</si>
  <si>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</si>
  <si>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</si>
  <si>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</si>
  <si>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</si>
  <si>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</si>
  <si>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</si>
  <si>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</si>
  <si>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</si>
  <si>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</si>
  <si>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</si>
  <si>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</si>
  <si>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</si>
  <si>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</si>
  <si>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</si>
  <si>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</si>
  <si>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</si>
  <si>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</si>
  <si>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</si>
  <si>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</si>
  <si>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</si>
  <si>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</si>
  <si>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</si>
  <si>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</si>
  <si>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</si>
  <si>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</si>
  <si>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</si>
  <si>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</si>
  <si>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</si>
  <si>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</si>
  <si>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</si>
  <si>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</si>
  <si>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</si>
  <si>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</si>
  <si>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</si>
  <si>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</si>
  <si>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</si>
  <si>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</si>
  <si>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</si>
  <si>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</si>
  <si>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</si>
  <si>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</si>
  <si>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</si>
  <si>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</si>
  <si>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</si>
  <si>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</si>
  <si>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</si>
  <si>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</si>
  <si>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</si>
  <si>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</si>
  <si>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</si>
  <si>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</si>
  <si>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</si>
  <si>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</si>
  <si>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</si>
  <si>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</si>
  <si>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</si>
  <si>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</si>
  <si>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</si>
  <si>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</si>
  <si>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</si>
  <si>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</si>
  <si>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</si>
  <si>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</si>
  <si>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</si>
  <si>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</si>
  <si>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</si>
  <si>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</si>
  <si>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</si>
  <si>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</si>
  <si>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</si>
  <si>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</si>
  <si>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</si>
  <si>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</si>
  <si>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</si>
  <si>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</si>
  <si>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</si>
  <si>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</si>
  <si>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</si>
  <si>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</si>
  <si>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</si>
  <si>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</si>
  <si>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</si>
  <si>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</si>
  <si>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</si>
  <si>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</si>
  <si>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</si>
  <si>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</si>
  <si>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</si>
  <si>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</si>
  <si>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</si>
  <si>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</si>
  <si>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</si>
  <si>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</si>
  <si>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</si>
  <si>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</si>
  <si>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</si>
  <si>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</si>
  <si>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</si>
  <si>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</si>
  <si>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</si>
  <si>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</si>
  <si>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</si>
  <si>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</si>
  <si>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</si>
  <si>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</si>
  <si>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</si>
  <si>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</si>
  <si>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</si>
  <si>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</si>
  <si>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</si>
  <si>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</si>
  <si>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</si>
  <si>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</si>
  <si>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</si>
  <si>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</si>
  <si>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</si>
  <si>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</si>
  <si>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</si>
  <si>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</si>
  <si>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</si>
  <si>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</si>
  <si>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</si>
  <si>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</si>
  <si>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</si>
  <si>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</si>
  <si>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</si>
  <si>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</si>
  <si>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</si>
  <si>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</si>
  <si>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</si>
  <si>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</si>
  <si>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</si>
  <si>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</si>
  <si>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</si>
  <si>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</si>
  <si>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</si>
  <si>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</si>
  <si>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</si>
  <si>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</si>
  <si>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</si>
  <si>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</si>
  <si>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</si>
  <si>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</si>
  <si>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</si>
  <si>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</si>
  <si>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</si>
  <si>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</si>
  <si>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</si>
  <si>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</si>
  <si>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</si>
  <si>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</si>
  <si>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</si>
  <si>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</si>
  <si>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</si>
  <si>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</si>
  <si>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</si>
  <si>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</si>
  <si>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</si>
  <si>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</si>
  <si>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</si>
  <si>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</si>
  <si>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</si>
  <si>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</si>
  <si>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</si>
  <si>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</si>
  <si>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</si>
  <si>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</si>
  <si>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</si>
  <si>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</si>
  <si>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</si>
  <si>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</si>
  <si>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</si>
  <si>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</si>
  <si>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</si>
  <si>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</si>
  <si>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</si>
  <si>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</si>
  <si>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</si>
  <si>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</si>
  <si>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</si>
  <si>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</si>
  <si>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</si>
  <si>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</si>
  <si>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</si>
  <si>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</si>
  <si>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</si>
  <si>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</si>
  <si>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</si>
  <si>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</si>
  <si>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</si>
  <si>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</si>
  <si>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</si>
  <si>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</si>
  <si>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</si>
  <si>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</si>
  <si>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</si>
  <si>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</si>
  <si>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</si>
  <si>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</si>
  <si>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</si>
  <si>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</si>
  <si>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</si>
  <si>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</si>
  <si>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</si>
  <si>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</si>
  <si>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</si>
  <si>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</si>
  <si>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</si>
  <si>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</si>
  <si>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</si>
  <si>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</si>
  <si>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</si>
  <si>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</si>
  <si>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</si>
  <si>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</si>
  <si>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</si>
  <si>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</si>
  <si>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</si>
  <si>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</si>
  <si>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</si>
  <si>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</si>
  <si>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</si>
  <si>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</si>
  <si>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</si>
  <si>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</si>
  <si>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</si>
  <si>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</si>
  <si>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</si>
  <si>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</si>
  <si>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</si>
  <si>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</si>
  <si>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</si>
  <si>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</si>
  <si>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</si>
  <si>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</si>
  <si>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</si>
  <si>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</si>
  <si>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</si>
  <si>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</si>
  <si>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</si>
  <si>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</si>
  <si>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</si>
  <si>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</si>
  <si>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</si>
  <si>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</si>
  <si>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</si>
  <si>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</si>
  <si>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</si>
  <si>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</si>
  <si>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</si>
  <si>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</si>
  <si>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</si>
  <si>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</si>
  <si>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</si>
  <si>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</si>
  <si>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</si>
  <si>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</si>
  <si>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</si>
  <si>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</si>
  <si>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</si>
  <si>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</si>
  <si>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</si>
  <si>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</si>
  <si>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</si>
  <si>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</si>
  <si>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</si>
  <si>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</si>
  <si>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</si>
  <si>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</si>
  <si>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</si>
  <si>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</si>
  <si>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</si>
  <si>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</si>
  <si>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</si>
  <si>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</si>
  <si>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</si>
  <si>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</si>
  <si>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</si>
  <si>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</si>
  <si>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</si>
  <si>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</si>
  <si>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</si>
  <si>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</si>
  <si>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</si>
  <si>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</si>
  <si>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</si>
  <si>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</si>
  <si>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</si>
  <si>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</si>
  <si>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</si>
  <si>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</si>
  <si>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</si>
  <si>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</si>
  <si>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</si>
  <si>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</si>
  <si>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</si>
  <si>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</si>
  <si>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</si>
  <si>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</si>
  <si>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</si>
  <si>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</si>
  <si>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</si>
  <si>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</si>
  <si>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</si>
  <si>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</si>
  <si>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</si>
  <si>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</si>
  <si>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</si>
  <si>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</si>
  <si>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</si>
  <si>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</si>
  <si>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</si>
  <si>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</si>
  <si>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</si>
  <si>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</si>
  <si>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</si>
  <si>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</si>
  <si>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</si>
  <si>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</si>
  <si>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</si>
  <si>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</si>
  <si>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</si>
  <si>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</si>
  <si>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</si>
  <si>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</si>
  <si>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</si>
  <si>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</si>
  <si>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</si>
  <si>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</si>
  <si>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</si>
  <si>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</si>
  <si>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</si>
  <si>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</si>
  <si>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</si>
  <si>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</si>
  <si>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</si>
  <si>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</si>
  <si>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</si>
  <si>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</si>
  <si>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</si>
  <si>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</si>
  <si>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</si>
  <si>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</si>
  <si>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</si>
  <si>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</si>
  <si>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</si>
  <si>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</si>
  <si>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</si>
  <si>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</si>
  <si>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</si>
  <si>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</si>
  <si>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</si>
  <si>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</si>
  <si>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</si>
  <si>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</si>
  <si>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</si>
  <si>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</si>
  <si>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</si>
  <si>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</si>
  <si>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</si>
  <si>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</si>
  <si>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</si>
  <si>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</si>
  <si>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</si>
  <si>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</si>
  <si>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</si>
  <si>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</si>
  <si>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</si>
  <si>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</si>
  <si>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</si>
  <si>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</si>
  <si>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</si>
  <si>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</si>
  <si>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</si>
  <si>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</si>
  <si>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</si>
  <si>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</si>
  <si>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</si>
  <si>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</si>
  <si>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</si>
  <si>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</si>
  <si>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</si>
  <si>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</si>
  <si>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</si>
  <si>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</si>
  <si>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</si>
  <si>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</si>
  <si>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</si>
  <si>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</si>
  <si>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</si>
  <si>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</si>
  <si>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</si>
  <si>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</si>
  <si>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</si>
  <si>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</si>
  <si>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</si>
  <si>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</si>
  <si>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</si>
  <si>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</si>
  <si>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</si>
  <si>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</si>
  <si>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</si>
  <si>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</si>
  <si>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</si>
  <si>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</si>
  <si>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</si>
  <si>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</si>
  <si>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</si>
  <si>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</si>
  <si>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</si>
  <si>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</si>
  <si>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</si>
  <si>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</si>
  <si>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</si>
  <si>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</si>
  <si>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</si>
  <si>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</si>
  <si>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</si>
  <si>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</si>
  <si>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</si>
  <si>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</si>
  <si>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</si>
  <si>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</si>
  <si>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</si>
  <si>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</si>
  <si>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</si>
  <si>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</si>
  <si>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</si>
  <si>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</si>
  <si>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</si>
  <si>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</si>
  <si>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</si>
  <si>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</si>
  <si>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</si>
  <si>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</si>
  <si>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</si>
  <si>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</si>
  <si>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</si>
  <si>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</si>
  <si>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</si>
  <si>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</si>
  <si>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</si>
  <si>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</si>
  <si>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</si>
  <si>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</si>
  <si>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</si>
  <si>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</si>
  <si>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</si>
  <si>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</si>
  <si>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</si>
  <si>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</si>
  <si>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</si>
  <si>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</si>
  <si>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</si>
  <si>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</si>
  <si>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</si>
  <si>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</si>
  <si>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</si>
  <si>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</si>
  <si>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</si>
  <si>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</si>
  <si>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</si>
  <si>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</si>
  <si>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</si>
  <si>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</si>
  <si>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</si>
  <si>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</si>
  <si>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</si>
  <si>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</si>
  <si>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</si>
  <si>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</si>
  <si>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</si>
  <si>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</si>
  <si>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</si>
  <si>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</si>
  <si>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</si>
  <si>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</si>
  <si>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</si>
  <si>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</si>
  <si>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</si>
  <si>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</si>
  <si>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</si>
  <si>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</si>
  <si>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</si>
  <si>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</si>
  <si>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</si>
  <si>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</si>
  <si>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</si>
  <si>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</si>
  <si>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</si>
  <si>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</si>
  <si>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</si>
  <si>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</si>
  <si>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</si>
  <si>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</si>
  <si>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</si>
  <si>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</si>
  <si>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</si>
  <si>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</si>
  <si>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</si>
  <si>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</si>
  <si>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</si>
  <si>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</si>
  <si>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</si>
  <si>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</si>
  <si>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</si>
  <si>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</si>
  <si>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</si>
  <si>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</si>
  <si>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</si>
  <si>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</si>
  <si>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</si>
  <si>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</si>
  <si>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</si>
  <si>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</si>
  <si>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</si>
  <si>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</si>
  <si>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</si>
  <si>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</si>
  <si>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</si>
  <si>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</si>
  <si>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</si>
  <si>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</si>
  <si>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</si>
  <si>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</si>
  <si>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</si>
  <si>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</si>
  <si>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</si>
  <si>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</si>
  <si>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</si>
  <si>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</si>
  <si>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</si>
  <si>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</si>
  <si>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</si>
  <si>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</si>
  <si>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</si>
  <si>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</si>
  <si>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</si>
  <si>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</si>
  <si>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</si>
  <si>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</si>
  <si>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</si>
  <si>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</si>
  <si>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</si>
  <si>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</si>
  <si>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</si>
  <si>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</si>
  <si>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</si>
  <si>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</si>
  <si>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</si>
  <si>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</si>
  <si>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</si>
  <si>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</si>
  <si>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</si>
  <si>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</si>
  <si>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</si>
  <si>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</si>
  <si>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</si>
  <si>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</si>
  <si>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</si>
  <si>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</si>
  <si>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</si>
  <si>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</si>
  <si>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</si>
  <si>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</si>
  <si>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</si>
  <si>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</si>
  <si>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</si>
  <si>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</si>
  <si>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</si>
  <si>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</si>
  <si>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</si>
  <si>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</si>
  <si>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</si>
  <si>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</si>
  <si>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</si>
  <si>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</si>
  <si>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</si>
  <si>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</si>
  <si>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</si>
  <si>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</si>
  <si>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</si>
  <si>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</si>
  <si>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</si>
  <si>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</si>
  <si>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</si>
  <si>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</si>
  <si>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</si>
  <si>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</si>
  <si>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</si>
  <si>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</si>
  <si>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</si>
  <si>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</si>
  <si>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</si>
  <si>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</si>
  <si>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</si>
  <si>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</si>
  <si>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</si>
  <si>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</si>
  <si>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</si>
  <si>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</si>
  <si>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</si>
  <si>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</si>
  <si>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</si>
  <si>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</si>
  <si>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</si>
  <si>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</si>
  <si>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</si>
  <si>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</si>
  <si>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</si>
  <si>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</si>
  <si>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</si>
  <si>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</si>
  <si>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</si>
  <si>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</si>
  <si>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</si>
  <si>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</si>
  <si>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</si>
  <si>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</si>
  <si>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</si>
  <si>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</si>
  <si>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</si>
  <si>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</si>
  <si>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</si>
  <si>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</si>
  <si>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</si>
  <si>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</si>
  <si>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</si>
  <si>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</si>
  <si>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</si>
  <si>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</si>
  <si>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</si>
  <si>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</si>
  <si>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</si>
  <si>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</si>
  <si>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</si>
  <si>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</si>
  <si>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</si>
  <si>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</si>
  <si>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</si>
  <si>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</si>
  <si>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</si>
  <si>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</si>
  <si>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</si>
  <si>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</si>
  <si>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</si>
  <si>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</si>
  <si>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</si>
  <si>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</si>
  <si>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</si>
  <si>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</si>
  <si>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</si>
  <si>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</si>
  <si>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</si>
  <si>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</si>
  <si>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</si>
  <si>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</si>
  <si>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</si>
  <si>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</si>
  <si>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</si>
  <si>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</si>
  <si>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</si>
  <si>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</si>
  <si>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</si>
  <si>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</si>
  <si>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</si>
  <si>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</si>
  <si>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</si>
  <si>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</si>
  <si>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</si>
  <si>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</si>
  <si>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</si>
  <si>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</si>
  <si>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</si>
  <si>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</si>
  <si>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</si>
  <si>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</si>
  <si>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</si>
  <si>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</si>
  <si>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</si>
  <si>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</si>
  <si>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</si>
  <si>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</si>
  <si>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</si>
  <si>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</si>
  <si>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</si>
  <si>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</si>
  <si>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</si>
  <si>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</si>
  <si>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</si>
  <si>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</si>
  <si>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</si>
  <si>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</si>
  <si>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</si>
  <si>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</si>
  <si>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</si>
  <si>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</si>
  <si>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</si>
  <si>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</si>
  <si>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</si>
  <si>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</si>
  <si>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</si>
  <si>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</si>
  <si>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</si>
  <si>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</si>
  <si>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</si>
  <si>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</si>
  <si>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</si>
  <si>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</si>
  <si>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</si>
  <si>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</si>
  <si>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</si>
  <si>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</si>
  <si>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</si>
  <si>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</si>
  <si>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</si>
  <si>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</si>
  <si>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</si>
  <si>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</si>
  <si>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</si>
  <si>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</si>
  <si>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</si>
  <si>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</si>
  <si>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</si>
  <si>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</si>
  <si>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</si>
  <si>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</si>
  <si>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</si>
  <si>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</si>
  <si>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</si>
  <si>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</si>
  <si>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</si>
  <si>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</si>
  <si>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</si>
  <si>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</si>
  <si>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</si>
  <si>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</si>
  <si>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</si>
  <si>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</si>
  <si>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</si>
  <si>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</si>
  <si>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</si>
  <si>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</si>
  <si>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</si>
  <si>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</si>
  <si>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</si>
  <si>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</si>
  <si>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</si>
  <si>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</si>
  <si>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</si>
  <si>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</si>
  <si>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</si>
  <si>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</si>
  <si>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</si>
  <si>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</si>
  <si>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</si>
  <si>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</si>
  <si>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</si>
  <si>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</si>
  <si>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</si>
  <si>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</si>
  <si>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</si>
  <si>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</si>
  <si>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</si>
  <si>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</si>
  <si>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</si>
  <si>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</si>
  <si>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</si>
  <si>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</si>
  <si>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</si>
  <si>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</si>
  <si>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</si>
  <si>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</si>
  <si>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</si>
  <si>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</si>
  <si>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</si>
  <si>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</si>
  <si>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</si>
  <si>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</si>
  <si>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</si>
  <si>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</si>
  <si>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</si>
  <si>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</si>
  <si>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</si>
  <si>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</si>
  <si>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</si>
  <si>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</si>
  <si>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</si>
  <si>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</si>
  <si>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</si>
  <si>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</si>
  <si>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</si>
  <si>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</si>
  <si>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</si>
  <si>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</si>
  <si>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</si>
  <si>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</si>
  <si>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</si>
  <si>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</si>
  <si>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</si>
  <si>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</si>
  <si>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</si>
  <si>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</si>
  <si>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</si>
  <si>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</si>
  <si>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</si>
  <si>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</si>
  <si>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</si>
  <si>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</si>
  <si>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</si>
  <si>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</si>
  <si>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</si>
  <si>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</si>
  <si>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</si>
  <si>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</si>
  <si>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</si>
  <si>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</si>
  <si>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</si>
  <si>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</si>
  <si>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</si>
  <si>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</si>
  <si>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</si>
  <si>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</si>
  <si>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</si>
  <si>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</si>
  <si>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</si>
  <si>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</si>
  <si>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</si>
  <si>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</si>
  <si>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</si>
  <si>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</si>
  <si>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</si>
  <si>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</si>
  <si>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</si>
  <si>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</si>
  <si>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</si>
  <si>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</si>
  <si>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</si>
  <si>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</si>
  <si>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</si>
  <si>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</si>
  <si>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</si>
  <si>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</si>
  <si>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</si>
  <si>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</si>
  <si>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</si>
  <si>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</si>
  <si>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</si>
  <si>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</si>
  <si>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</si>
  <si>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</si>
  <si>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</si>
  <si>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</si>
  <si>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</si>
  <si>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</si>
  <si>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</si>
  <si>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</si>
  <si>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</si>
  <si>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</si>
  <si>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</si>
  <si>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</si>
  <si>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</si>
  <si>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</si>
  <si>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</si>
  <si>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</si>
  <si>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</si>
  <si>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</si>
  <si>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</si>
  <si>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</si>
  <si>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</si>
  <si>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</si>
  <si>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</si>
  <si>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</si>
  <si>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</si>
  <si>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</si>
  <si>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</si>
  <si>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</si>
  <si>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</si>
  <si>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</si>
  <si>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</si>
  <si>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</si>
  <si>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</si>
  <si>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</si>
  <si>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</si>
  <si>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</si>
  <si>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</si>
  <si>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</si>
  <si>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</si>
  <si>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</si>
  <si>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</si>
  <si>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</si>
  <si>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</si>
  <si>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</si>
  <si>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</si>
  <si>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</si>
  <si>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</si>
  <si>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</si>
  <si>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</si>
  <si>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</si>
  <si>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</si>
  <si>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</si>
  <si>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</si>
  <si>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</si>
  <si>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</si>
  <si>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</si>
  <si>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</si>
  <si>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</si>
  <si>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</si>
  <si>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</si>
  <si>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</si>
  <si>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</si>
  <si>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</si>
  <si>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</si>
  <si>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</si>
  <si>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</si>
  <si>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</si>
  <si>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</si>
  <si>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</si>
  <si>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</si>
  <si>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</si>
  <si>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</si>
  <si>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</si>
  <si>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</si>
  <si>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</si>
  <si>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</si>
  <si>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</si>
  <si>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</si>
  <si>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</si>
  <si>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</si>
  <si>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</si>
  <si>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</si>
  <si>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</si>
  <si>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</si>
  <si>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</si>
  <si>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</si>
  <si>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</si>
  <si>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</si>
  <si>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</si>
  <si>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</si>
  <si>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</si>
  <si>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</si>
  <si>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</si>
  <si>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</si>
  <si>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</si>
  <si>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</si>
  <si>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</si>
  <si>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</si>
  <si>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</si>
  <si>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</si>
  <si>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</si>
  <si>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</si>
  <si>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</si>
  <si>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</si>
  <si>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</si>
  <si>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</si>
  <si>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</si>
  <si>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</si>
  <si>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</si>
  <si>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</si>
  <si>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</si>
  <si>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</si>
  <si>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</si>
  <si>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</si>
  <si>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</si>
  <si>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</si>
  <si>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</si>
  <si>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</si>
  <si>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</si>
  <si>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</si>
  <si>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</si>
  <si>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</si>
  <si>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</si>
  <si>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</si>
  <si>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</si>
  <si>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</si>
  <si>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</si>
  <si>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</si>
  <si>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</si>
  <si>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</si>
  <si>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</si>
  <si>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</si>
  <si>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</si>
  <si>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</si>
  <si>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</si>
  <si>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</si>
  <si>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</si>
  <si>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</si>
  <si>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</si>
  <si>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</si>
  <si>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</si>
  <si>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</si>
  <si>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</si>
  <si>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</si>
  <si>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</si>
  <si>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</si>
  <si>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</si>
  <si>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</si>
  <si>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</si>
  <si>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</si>
  <si>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</si>
  <si>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</si>
  <si>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</si>
  <si>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</si>
  <si>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</si>
  <si>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</si>
  <si>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</si>
  <si>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</si>
  <si>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</si>
  <si>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</si>
  <si>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</si>
  <si>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</si>
  <si>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</si>
  <si>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</si>
  <si>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</si>
  <si>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</si>
  <si>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</si>
  <si>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</si>
  <si>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</si>
  <si>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</si>
  <si>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</si>
  <si>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</si>
  <si>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</si>
  <si>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</si>
  <si>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</si>
  <si>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</si>
  <si>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</si>
  <si>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</si>
  <si>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</si>
  <si>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</si>
  <si>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</si>
  <si>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</si>
  <si>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</si>
  <si>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</si>
  <si>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</si>
  <si>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</si>
  <si>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</si>
  <si>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</si>
  <si>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</si>
  <si>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</si>
  <si>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</si>
  <si>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</si>
  <si>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</si>
  <si>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</si>
  <si>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</si>
  <si>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</si>
  <si>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</si>
  <si>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</si>
  <si>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</si>
  <si>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</si>
  <si>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</si>
  <si>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</si>
  <si>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</si>
  <si>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</si>
  <si>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</si>
  <si>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</si>
  <si>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</si>
  <si>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</si>
  <si>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</si>
  <si>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</si>
  <si>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</si>
  <si>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</si>
  <si>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</si>
  <si>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</si>
  <si>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</si>
  <si>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</si>
  <si>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</si>
  <si>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</si>
  <si>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</si>
  <si>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</si>
  <si>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</si>
  <si>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</si>
  <si>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</si>
  <si>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</si>
  <si>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</si>
  <si>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</si>
  <si>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</si>
  <si>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</si>
  <si>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</si>
  <si>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</si>
  <si>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</si>
  <si>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</si>
  <si>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</si>
  <si>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</si>
  <si>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</si>
  <si>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</si>
  <si>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</si>
  <si>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</si>
  <si>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</si>
  <si>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</si>
  <si>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</si>
  <si>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</si>
  <si>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</si>
  <si>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</si>
  <si>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</si>
  <si>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</si>
  <si>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</si>
  <si>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</si>
  <si>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</si>
  <si>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</si>
  <si>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</si>
  <si>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</si>
  <si>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</si>
  <si>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</si>
  <si>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</si>
  <si>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</si>
  <si>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</si>
  <si>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</si>
  <si>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</si>
  <si>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</si>
  <si>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</si>
  <si>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</si>
  <si>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</si>
  <si>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</si>
  <si>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</si>
  <si>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</si>
  <si>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</si>
  <si>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</si>
  <si>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</si>
  <si>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</si>
  <si>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</si>
  <si>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</si>
  <si>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</si>
  <si>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</si>
  <si>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</si>
  <si>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</si>
  <si>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</si>
  <si>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</si>
  <si>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</si>
  <si>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</si>
  <si>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</si>
  <si>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</si>
  <si>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</si>
  <si>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</si>
  <si>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</si>
  <si>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</si>
  <si>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</si>
  <si>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</si>
  <si>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</si>
  <si>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</si>
  <si>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</si>
  <si>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</si>
  <si>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</si>
  <si>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</si>
  <si>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</si>
  <si>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</si>
  <si>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</si>
  <si>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</si>
  <si>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</si>
  <si>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</si>
  <si>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</si>
  <si>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</si>
  <si>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</si>
  <si>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</si>
  <si>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</si>
  <si>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</si>
  <si>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</si>
  <si>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</si>
  <si>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</si>
  <si>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</si>
  <si>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</si>
  <si>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</si>
  <si>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</si>
  <si>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</si>
  <si>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</si>
  <si>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</si>
  <si>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</si>
  <si>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</si>
  <si>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</si>
  <si>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</si>
  <si>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</si>
  <si>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</si>
  <si>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</si>
  <si>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</si>
  <si>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</si>
  <si>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</si>
  <si>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</si>
  <si>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</si>
  <si>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</si>
  <si>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</si>
  <si>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</si>
  <si>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</si>
  <si>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</si>
  <si>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</si>
  <si>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</si>
  <si>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</si>
  <si>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</si>
  <si>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</si>
  <si>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</si>
  <si>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</si>
  <si>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</si>
  <si>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</si>
  <si>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</si>
  <si>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</si>
  <si>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</si>
  <si>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</si>
  <si>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</si>
  <si>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</si>
  <si>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</si>
  <si>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</si>
  <si>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</si>
  <si>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</si>
  <si>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</si>
  <si>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</si>
  <si>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</si>
  <si>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</si>
  <si>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</si>
  <si>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</si>
  <si>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</si>
  <si>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</si>
  <si>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</si>
  <si>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</si>
  <si>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</si>
  <si>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</si>
  <si>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</si>
  <si>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</si>
  <si>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</si>
  <si>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</si>
  <si>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</si>
  <si>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</si>
  <si>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</si>
  <si>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</si>
  <si>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</si>
  <si>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</si>
  <si>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</si>
  <si>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</si>
  <si>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</si>
  <si>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</si>
  <si>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</si>
  <si>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</si>
  <si>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</si>
  <si>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</si>
  <si>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</si>
  <si>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</si>
  <si>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</si>
  <si>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</si>
  <si>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</si>
  <si>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</si>
  <si>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</si>
  <si>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</si>
  <si>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</si>
  <si>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</si>
  <si>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</si>
  <si>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</si>
  <si>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</si>
  <si>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</si>
  <si>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</si>
  <si>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</si>
  <si>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</si>
  <si>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</si>
  <si>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</si>
  <si>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</si>
  <si>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</si>
  <si>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</si>
  <si>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</si>
  <si>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</si>
  <si>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</si>
  <si>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</si>
  <si>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</si>
  <si>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</si>
  <si>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</si>
  <si>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</si>
  <si>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</si>
  <si>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</si>
  <si>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</si>
  <si>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</si>
  <si>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</si>
  <si>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</si>
  <si>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</si>
  <si>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</si>
  <si>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</si>
  <si>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</si>
  <si>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</si>
  <si>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</si>
  <si>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</si>
  <si>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</si>
  <si>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</si>
  <si>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</si>
  <si>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</si>
  <si>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</si>
  <si>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</si>
  <si>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</si>
  <si>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</si>
  <si>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</si>
  <si>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</si>
  <si>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</si>
  <si>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</si>
  <si>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</si>
  <si>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</si>
  <si>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</si>
  <si>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</si>
  <si>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</si>
  <si>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</si>
  <si>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</si>
  <si>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</si>
  <si>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</si>
  <si>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</si>
  <si>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</si>
  <si>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</si>
  <si>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</si>
  <si>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</si>
  <si>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</si>
  <si>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</si>
  <si>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</si>
  <si>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</si>
  <si>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</si>
  <si>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</si>
  <si>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</si>
  <si>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</si>
  <si>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</si>
  <si>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</si>
  <si>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</si>
  <si>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</si>
  <si>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</si>
  <si>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</si>
  <si>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</si>
  <si>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</si>
  <si>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</si>
  <si>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</si>
  <si>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</si>
  <si>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</si>
  <si>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</si>
  <si>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</si>
  <si>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</si>
  <si>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</si>
  <si>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</si>
  <si>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</si>
  <si>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</si>
  <si>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</si>
  <si>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</si>
  <si>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</si>
  <si>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</si>
  <si>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</si>
  <si>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</si>
  <si>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</si>
  <si>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</si>
  <si>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</si>
  <si>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</si>
  <si>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</si>
  <si>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</si>
  <si>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</si>
  <si>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</si>
  <si>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</si>
  <si>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</si>
  <si>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</si>
  <si>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</si>
  <si>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</si>
  <si>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</si>
  <si>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</si>
  <si>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</si>
  <si>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</si>
  <si>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</si>
  <si>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</si>
  <si>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</si>
  <si>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</si>
  <si>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</si>
  <si>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</si>
  <si>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</si>
  <si>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</si>
  <si>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</si>
  <si>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</si>
  <si>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</si>
  <si>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</si>
  <si>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</si>
  <si>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</si>
  <si>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</si>
  <si>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</si>
  <si>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</si>
  <si>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</si>
  <si>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</si>
  <si>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</si>
  <si>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</si>
  <si>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</si>
  <si>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</si>
  <si>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</si>
  <si>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</si>
  <si>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</si>
  <si>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</si>
  <si>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</si>
  <si>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</si>
  <si>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</si>
  <si>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</si>
  <si>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</si>
  <si>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</si>
  <si>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</si>
  <si>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</si>
  <si>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</si>
  <si>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</si>
  <si>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</si>
  <si>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</si>
  <si>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</si>
  <si>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</si>
  <si>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</si>
  <si>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</si>
  <si>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</si>
  <si>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</si>
  <si>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</si>
  <si>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</si>
  <si>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</si>
  <si>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</si>
  <si>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</si>
  <si>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</si>
  <si>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</si>
  <si>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</si>
  <si>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</si>
  <si>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</si>
  <si>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</si>
  <si>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</si>
  <si>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</si>
  <si>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</si>
  <si>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</si>
  <si>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</si>
  <si>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</si>
  <si>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</si>
  <si>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</si>
  <si>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</si>
  <si>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</si>
  <si>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</si>
  <si>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</si>
  <si>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</si>
  <si>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</si>
  <si>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</si>
  <si>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</si>
  <si>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</si>
  <si>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</si>
  <si>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</si>
  <si>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</si>
  <si>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</si>
  <si>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</si>
  <si>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</si>
  <si>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</si>
  <si>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</si>
  <si>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</si>
  <si>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</si>
  <si>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</si>
  <si>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</si>
  <si>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</si>
  <si>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</si>
  <si>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</si>
  <si>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</si>
  <si>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</si>
  <si>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</si>
  <si>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</si>
  <si>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</si>
  <si>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</si>
  <si>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</si>
  <si>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</si>
  <si>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</si>
  <si>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</si>
  <si>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</si>
  <si>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</si>
  <si>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</si>
  <si>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</si>
  <si>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</si>
  <si>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</si>
  <si>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</si>
  <si>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</si>
  <si>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</si>
  <si>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</si>
  <si>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</si>
  <si>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</si>
  <si>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</si>
  <si>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</si>
  <si>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</si>
  <si>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</si>
  <si>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</si>
  <si>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</si>
  <si>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</si>
  <si>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</si>
  <si>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</si>
  <si>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</si>
  <si>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</si>
  <si>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</si>
  <si>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</si>
  <si>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</si>
  <si>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</si>
  <si>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</si>
  <si>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</si>
  <si>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</si>
  <si>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</si>
  <si>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</si>
  <si>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</si>
  <si>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</si>
  <si>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</si>
  <si>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</si>
  <si>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</si>
  <si>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</si>
  <si>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</si>
  <si>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</si>
  <si>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</si>
  <si>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</si>
  <si>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</si>
  <si>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</si>
  <si>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</si>
  <si>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</si>
  <si>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</si>
  <si>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</si>
  <si>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</si>
  <si>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</si>
  <si>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</si>
  <si>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</si>
  <si>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</si>
  <si>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</si>
  <si>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</si>
  <si>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</si>
  <si>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</si>
  <si>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</si>
  <si>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</si>
  <si>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</si>
  <si>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</si>
  <si>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</si>
  <si>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</si>
  <si>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</si>
  <si>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</si>
  <si>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</si>
  <si>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</si>
  <si>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</si>
  <si>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</si>
  <si>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</si>
  <si>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</si>
  <si>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</si>
  <si>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</si>
  <si>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</si>
  <si>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</si>
  <si>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</si>
  <si>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</si>
  <si>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</si>
  <si>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</si>
  <si>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</si>
  <si>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</si>
  <si>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</si>
  <si>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</si>
  <si>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</si>
  <si>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</si>
  <si>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</si>
  <si>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</si>
  <si>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</si>
  <si>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</si>
  <si>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</si>
  <si>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</si>
  <si>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</si>
  <si>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</si>
  <si>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</si>
  <si>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</si>
  <si>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</si>
  <si>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</si>
  <si>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</si>
  <si>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</si>
  <si>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</si>
  <si>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</si>
  <si>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</si>
  <si>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</si>
  <si>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</si>
  <si>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</si>
  <si>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</si>
  <si>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</si>
  <si>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</si>
  <si>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</si>
  <si>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</si>
  <si>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</si>
  <si>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</si>
  <si>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</si>
  <si>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</si>
  <si>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</si>
  <si>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</si>
  <si>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</si>
  <si>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</si>
  <si>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</si>
  <si>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</si>
  <si>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</si>
  <si>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</si>
  <si>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</si>
  <si>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</si>
  <si>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</si>
  <si>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</si>
  <si>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</si>
  <si>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</si>
  <si>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</si>
  <si>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</si>
  <si>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</si>
  <si>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</si>
  <si>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</si>
  <si>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</si>
  <si>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</si>
  <si>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</si>
  <si>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</si>
  <si>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</si>
  <si>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</si>
  <si>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</si>
  <si>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</si>
  <si>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</si>
  <si>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</si>
  <si>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</si>
  <si>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</si>
  <si>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</si>
  <si>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</si>
  <si>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</si>
  <si>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</si>
  <si>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</si>
  <si>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</si>
  <si>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</si>
  <si>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</si>
  <si>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</si>
  <si>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</si>
  <si>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</si>
  <si>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</si>
  <si>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</si>
  <si>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</si>
  <si>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</si>
  <si>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</si>
  <si>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</si>
  <si>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</si>
  <si>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</si>
  <si>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</si>
  <si>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</si>
  <si>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</si>
  <si>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</si>
  <si>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</si>
  <si>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</si>
  <si>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</si>
  <si>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</si>
  <si>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</si>
  <si>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</si>
  <si>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</si>
  <si>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</si>
  <si>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</si>
  <si>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</si>
  <si>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</si>
  <si>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</si>
  <si>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</si>
  <si>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</si>
  <si>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</si>
  <si>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</si>
  <si>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</si>
  <si>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</si>
  <si>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</si>
  <si>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</si>
  <si>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</si>
  <si>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</si>
  <si>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</si>
  <si>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</si>
  <si>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</si>
  <si>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</si>
  <si>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</si>
  <si>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</si>
  <si>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</si>
  <si>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</si>
  <si>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</si>
  <si>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</si>
  <si>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</si>
  <si>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</si>
  <si>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</si>
  <si>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</si>
  <si>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</si>
  <si>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</si>
  <si>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</si>
  <si>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</si>
  <si>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</si>
  <si>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</si>
  <si>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</si>
  <si>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</si>
  <si>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</si>
  <si>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</si>
  <si>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</si>
  <si>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</si>
  <si>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</si>
  <si>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</si>
  <si>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</si>
  <si>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</si>
  <si>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</si>
  <si>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</si>
  <si>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</si>
  <si>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</si>
  <si>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</si>
  <si>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</si>
  <si>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</si>
  <si>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</si>
  <si>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</si>
  <si>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</si>
  <si>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</si>
  <si>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</si>
  <si>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</si>
  <si>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</si>
  <si>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</si>
  <si>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</si>
  <si>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</si>
  <si>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</si>
  <si>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</si>
  <si>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</si>
  <si>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</si>
  <si>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</si>
  <si>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</si>
  <si>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</si>
  <si>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</si>
  <si>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</si>
  <si>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</si>
  <si>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</si>
  <si>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</si>
  <si>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</si>
  <si>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</si>
  <si>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</si>
  <si>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</si>
  <si>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</si>
  <si>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</si>
  <si>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</si>
  <si>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</si>
  <si>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</si>
  <si>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</si>
  <si>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</si>
  <si>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</si>
  <si>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</si>
  <si>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</si>
  <si>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</si>
  <si>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</si>
  <si>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</si>
  <si>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</si>
  <si>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</si>
  <si>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</si>
  <si>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</si>
  <si>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</si>
  <si>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</si>
  <si>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</si>
  <si>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</si>
  <si>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</si>
  <si>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</si>
  <si>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</si>
  <si>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</si>
  <si>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</si>
  <si>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</si>
  <si>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</si>
  <si>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</si>
  <si>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</si>
  <si>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</si>
  <si>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</si>
  <si>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</si>
  <si>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</si>
  <si>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</si>
  <si>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</si>
  <si>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</si>
  <si>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</si>
  <si>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</si>
  <si>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</si>
  <si>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</si>
  <si>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</si>
  <si>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</si>
  <si>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</si>
  <si>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</si>
  <si>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</si>
  <si>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</si>
  <si>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</si>
  <si>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</si>
  <si>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</si>
  <si>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</si>
  <si>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</si>
  <si>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</si>
  <si>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</si>
  <si>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</si>
  <si>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</si>
  <si>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</si>
  <si>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</si>
  <si>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</si>
  <si>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</si>
  <si>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</si>
  <si>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</si>
  <si>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</si>
  <si>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</si>
  <si>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</si>
  <si>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</si>
  <si>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</si>
  <si>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</si>
  <si>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</si>
  <si>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</si>
  <si>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</si>
  <si>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</si>
  <si>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</si>
  <si>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</si>
  <si>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</si>
  <si>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</si>
  <si>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</si>
  <si>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</si>
  <si>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</si>
  <si>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</si>
  <si>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</si>
  <si>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</si>
  <si>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</si>
  <si>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</si>
  <si>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</si>
  <si>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</si>
  <si>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</si>
  <si>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</si>
  <si>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</si>
  <si>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</si>
  <si>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</si>
  <si>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</si>
  <si>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</si>
  <si>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</si>
  <si>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</si>
  <si>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</si>
  <si>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</si>
  <si>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</si>
  <si>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</si>
  <si>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</si>
  <si>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</si>
  <si>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</si>
  <si>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</si>
  <si>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</si>
  <si>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</si>
  <si>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</si>
  <si>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</si>
  <si>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</si>
  <si>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</si>
  <si>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</si>
  <si>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</si>
  <si>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</si>
  <si>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</si>
  <si>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</si>
  <si>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</si>
  <si>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</si>
  <si>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</si>
  <si>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</si>
  <si>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</si>
  <si>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</si>
  <si>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</si>
  <si>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</si>
  <si>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</si>
  <si>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</si>
  <si>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</si>
  <si>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</si>
  <si>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</si>
  <si>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</si>
  <si>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</si>
  <si>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</si>
  <si>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</si>
  <si>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</si>
  <si>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</si>
  <si>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</si>
  <si>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</si>
  <si>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</si>
  <si>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</si>
  <si>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</si>
  <si>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</si>
  <si>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</si>
  <si>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</si>
  <si>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</si>
  <si>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</si>
  <si>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</si>
  <si>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</si>
  <si>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</si>
  <si>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</si>
  <si>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</si>
  <si>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</si>
  <si>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</si>
  <si>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</si>
  <si>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</si>
  <si>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</si>
  <si>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</si>
  <si>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</si>
  <si>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</si>
  <si>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</si>
  <si>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</si>
  <si>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</si>
  <si>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</si>
  <si>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</si>
  <si>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</si>
  <si>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</si>
  <si>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</si>
  <si>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</si>
  <si>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</si>
  <si>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</si>
  <si>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</si>
  <si>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</si>
  <si>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</si>
  <si>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</si>
  <si>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</si>
  <si>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</si>
  <si>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</si>
  <si>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</si>
  <si>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</si>
  <si>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</si>
  <si>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</si>
  <si>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</si>
  <si>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</si>
  <si>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</si>
  <si>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</si>
  <si>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</si>
  <si>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</si>
  <si>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</si>
  <si>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</si>
  <si>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</si>
  <si>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</si>
  <si>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</si>
  <si>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</si>
  <si>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</si>
  <si>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</si>
  <si>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</si>
  <si>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</si>
  <si>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</si>
  <si>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</si>
  <si>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</si>
  <si>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</si>
  <si>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</si>
  <si>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</si>
  <si>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</si>
  <si>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</si>
  <si>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</si>
  <si>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</si>
  <si>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</si>
  <si>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</si>
  <si>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</si>
  <si>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</si>
  <si>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</si>
  <si>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</si>
  <si>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</si>
  <si>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</si>
  <si>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</si>
  <si>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</si>
  <si>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</si>
  <si>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</si>
  <si>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</si>
  <si>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</si>
  <si>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</si>
  <si>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</si>
  <si>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</si>
  <si>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</si>
  <si>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</si>
  <si>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</si>
  <si>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</si>
  <si>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</si>
  <si>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</si>
  <si>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</si>
  <si>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</si>
  <si>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</si>
  <si>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</si>
  <si>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</si>
  <si>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</si>
  <si>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</si>
  <si>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</si>
  <si>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</si>
  <si>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</si>
  <si>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</si>
  <si>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</si>
  <si>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</si>
  <si>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</si>
  <si>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</si>
  <si>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</si>
  <si>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</si>
  <si>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</si>
  <si>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</si>
  <si>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</si>
  <si>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</si>
  <si>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</si>
  <si>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</si>
  <si>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</si>
  <si>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</si>
  <si>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</si>
  <si>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</si>
  <si>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</si>
  <si>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</si>
  <si>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</si>
  <si>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</si>
  <si>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</si>
  <si>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</si>
  <si>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</si>
  <si>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</si>
  <si>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</si>
  <si>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</si>
  <si>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</si>
  <si>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</si>
  <si>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</si>
  <si>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</si>
  <si>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</si>
  <si>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</si>
  <si>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</si>
  <si>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</si>
  <si>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</si>
  <si>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</si>
  <si>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</si>
  <si>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</si>
  <si>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</si>
  <si>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</si>
  <si>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</si>
  <si>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</si>
  <si>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</si>
  <si>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</si>
  <si>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</si>
  <si>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</si>
  <si>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</si>
  <si>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</si>
  <si>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</si>
  <si>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</si>
  <si>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</si>
  <si>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</si>
  <si>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</si>
  <si>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</si>
  <si>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</si>
  <si>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</si>
  <si>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</si>
  <si>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</si>
  <si>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</si>
  <si>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</si>
  <si>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</si>
  <si>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</si>
  <si>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</si>
  <si>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</si>
  <si>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</si>
  <si>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</si>
  <si>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</si>
  <si>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</si>
  <si>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</si>
  <si>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</si>
  <si>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</si>
  <si>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</si>
  <si>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</si>
  <si>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</si>
  <si>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</si>
  <si>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</si>
  <si>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</si>
  <si>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</si>
  <si>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</si>
  <si>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</si>
  <si>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</si>
  <si>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</si>
  <si>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</si>
  <si>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</si>
  <si>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</si>
  <si>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</si>
  <si>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</si>
  <si>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</si>
  <si>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</si>
  <si>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</si>
  <si>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</si>
  <si>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</si>
  <si>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</si>
  <si>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</si>
  <si>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</si>
  <si>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</si>
  <si>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</si>
  <si>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</si>
  <si>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</si>
  <si>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</si>
  <si>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</si>
  <si>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</si>
  <si>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</si>
  <si>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</si>
  <si>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</si>
  <si>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</si>
  <si>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</si>
  <si>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</si>
  <si>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</si>
  <si>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</si>
  <si>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</si>
  <si>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</si>
  <si>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</si>
  <si>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</si>
  <si>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</si>
  <si>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</si>
  <si>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</si>
  <si>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</si>
  <si>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</si>
  <si>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</si>
  <si>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</si>
  <si>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</si>
  <si>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</si>
  <si>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</si>
  <si>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</si>
  <si>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</si>
  <si>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</si>
  <si>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</si>
  <si>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</si>
  <si>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</si>
  <si>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</si>
  <si>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</si>
  <si>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</si>
  <si>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</si>
  <si>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</si>
  <si>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</si>
  <si>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</si>
  <si>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</si>
  <si>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</si>
  <si>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</si>
  <si>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</si>
  <si>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</si>
  <si>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</si>
  <si>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</si>
  <si>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</si>
  <si>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</si>
  <si>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</si>
  <si>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</si>
  <si>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</si>
  <si>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</si>
  <si>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</si>
  <si>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</si>
  <si>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</si>
  <si>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</si>
  <si>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</si>
  <si>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</si>
  <si>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</si>
  <si>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</si>
  <si>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</si>
  <si>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</si>
  <si>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</si>
  <si>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</si>
  <si>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</si>
  <si>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</si>
  <si>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</si>
  <si>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</si>
  <si>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</si>
  <si>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</si>
  <si>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</si>
  <si>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</si>
  <si>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</si>
  <si>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</si>
  <si>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</si>
  <si>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</si>
  <si>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</si>
  <si>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</si>
  <si>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</si>
  <si>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</si>
  <si>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</si>
  <si>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</si>
  <si>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</si>
  <si>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</si>
  <si>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</si>
  <si>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</si>
  <si>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</si>
  <si>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</si>
  <si>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</si>
  <si>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</si>
  <si>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</si>
  <si>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</si>
  <si>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</si>
  <si>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</si>
  <si>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</si>
  <si>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</si>
  <si>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</si>
  <si>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</si>
  <si>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</si>
  <si>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</si>
  <si>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</si>
  <si>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</si>
  <si>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</si>
  <si>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</si>
  <si>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</si>
  <si>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</si>
  <si>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</si>
  <si>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</si>
  <si>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</si>
  <si>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</si>
  <si>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</si>
  <si>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</si>
  <si>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</si>
  <si>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</si>
  <si>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</si>
  <si>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</si>
  <si>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</si>
  <si>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</si>
  <si>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</si>
  <si>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</si>
  <si>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</si>
  <si>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</si>
  <si>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</si>
  <si>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</si>
  <si>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</si>
  <si>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</si>
  <si>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</si>
  <si>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</si>
  <si>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</si>
  <si>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</si>
  <si>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</si>
  <si>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</si>
  <si>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</si>
  <si>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</si>
  <si>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</si>
  <si>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</si>
  <si>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</si>
  <si>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</si>
  <si>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</si>
  <si>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</si>
  <si>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</si>
  <si>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</si>
  <si>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</si>
  <si>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</si>
  <si>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</si>
  <si>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</si>
  <si>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</si>
  <si>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</si>
  <si>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</si>
  <si>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</si>
  <si>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</si>
  <si>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</si>
  <si>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</si>
  <si>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</si>
  <si>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</si>
  <si>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</si>
  <si>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</si>
  <si>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</si>
  <si>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</si>
  <si>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</si>
  <si>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</si>
  <si>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</si>
  <si>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</si>
  <si>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</si>
  <si>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</si>
  <si>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</si>
  <si>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</si>
  <si>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</si>
  <si>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</si>
  <si>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</si>
  <si>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</si>
  <si>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</si>
  <si>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</si>
  <si>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</si>
  <si>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</si>
  <si>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</si>
  <si>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</si>
  <si>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</si>
  <si>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</si>
  <si>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</si>
  <si>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</si>
  <si>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</si>
  <si>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</si>
  <si>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</si>
  <si>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</si>
  <si>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</si>
  <si>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</si>
  <si>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</si>
  <si>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</si>
  <si>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</si>
  <si>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</si>
  <si>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</si>
  <si>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</si>
  <si>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</si>
  <si>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</si>
  <si>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</si>
  <si>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</si>
  <si>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</si>
  <si>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</si>
  <si>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</si>
  <si>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</si>
  <si>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</si>
  <si>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</si>
  <si>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</si>
  <si>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</si>
  <si>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</si>
  <si>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</si>
  <si>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</si>
  <si>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</si>
  <si>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</si>
  <si>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</si>
  <si>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</si>
  <si>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</si>
  <si>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</si>
  <si>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</si>
  <si>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</si>
  <si>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</si>
  <si>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</si>
  <si>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</si>
  <si>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</si>
  <si>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</si>
  <si>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</si>
  <si>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</si>
  <si>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</si>
  <si>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</si>
  <si>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</si>
  <si>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</si>
  <si>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</si>
  <si>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</si>
  <si>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</si>
  <si>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</si>
  <si>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</si>
  <si>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</si>
  <si>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</si>
  <si>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</si>
  <si>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</si>
  <si>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</si>
  <si>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</si>
  <si>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</si>
  <si>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</si>
  <si>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</si>
  <si>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</si>
  <si>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</si>
  <si>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</si>
  <si>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</si>
  <si>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</si>
  <si>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</si>
  <si>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</si>
  <si>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</si>
  <si>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</si>
  <si>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</si>
  <si>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</si>
  <si>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</si>
  <si>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</si>
  <si>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</si>
  <si>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</si>
  <si>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</si>
  <si>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</si>
  <si>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</si>
  <si>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</si>
  <si>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</si>
  <si>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</si>
  <si>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</si>
  <si>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</si>
  <si>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</si>
  <si>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</si>
  <si>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</si>
  <si>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</si>
  <si>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</si>
  <si>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</si>
  <si>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</si>
  <si>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</si>
  <si>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</si>
  <si>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</si>
  <si>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</si>
  <si>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</si>
  <si>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</si>
  <si>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</si>
  <si>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</si>
  <si>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</si>
  <si>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</si>
  <si>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</si>
  <si>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</si>
  <si>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</si>
  <si>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</si>
  <si>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</si>
  <si>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</si>
  <si>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</si>
  <si>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</si>
  <si>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</si>
  <si>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</si>
  <si>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</si>
  <si>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</si>
  <si>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</si>
  <si>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</si>
  <si>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</si>
  <si>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</si>
  <si>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</si>
  <si>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</si>
  <si>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</si>
  <si>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</si>
  <si>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</si>
  <si>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</si>
  <si>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</si>
  <si>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</si>
  <si>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</si>
  <si>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</si>
  <si>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</si>
  <si>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</si>
  <si>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</si>
  <si>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</si>
  <si>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</si>
  <si>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</si>
  <si>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</si>
  <si>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</si>
  <si>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</si>
  <si>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</si>
  <si>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</si>
  <si>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</si>
  <si>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</si>
  <si>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</si>
  <si>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</si>
  <si>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</si>
  <si>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</si>
  <si>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</si>
  <si>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</si>
  <si>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</si>
  <si>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</si>
  <si>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</si>
  <si>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</si>
  <si>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</si>
  <si>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</si>
  <si>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</si>
  <si>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</si>
  <si>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</si>
  <si>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</si>
  <si>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</si>
  <si>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</si>
  <si>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</si>
  <si>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</si>
  <si>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</si>
  <si>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</si>
  <si>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</si>
  <si>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</si>
  <si>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</si>
  <si>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</si>
  <si>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</si>
  <si>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</si>
  <si>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</si>
  <si>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</si>
  <si>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</si>
  <si>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</si>
  <si>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</si>
  <si>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</si>
  <si>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</si>
  <si>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</si>
  <si>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</si>
  <si>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</si>
  <si>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</si>
  <si>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</si>
  <si>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</si>
  <si>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</si>
  <si>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</si>
  <si>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</si>
  <si>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</si>
  <si>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</si>
  <si>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</si>
  <si>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</si>
  <si>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</si>
  <si>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</si>
  <si>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</si>
  <si>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</si>
  <si>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</si>
  <si>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</si>
  <si>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</si>
  <si>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</si>
  <si>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</si>
  <si>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</si>
  <si>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</si>
  <si>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</si>
  <si>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</si>
  <si>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</si>
  <si>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</si>
  <si>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</si>
  <si>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</si>
  <si>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</si>
  <si>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</si>
  <si>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</si>
  <si>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</si>
  <si>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</si>
  <si>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</si>
  <si>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</si>
  <si>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</si>
  <si>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</si>
  <si>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</si>
  <si>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</si>
  <si>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</si>
  <si>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</si>
  <si>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</si>
  <si>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</si>
  <si>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</si>
  <si>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</si>
  <si>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</si>
  <si>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</si>
  <si>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</si>
  <si>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</si>
  <si>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</si>
  <si>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</si>
  <si>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</si>
  <si>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</si>
  <si>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</si>
  <si>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</si>
  <si>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</si>
  <si>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</si>
  <si>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</si>
  <si>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</si>
  <si>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</si>
  <si>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</si>
  <si>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</si>
  <si>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</si>
  <si>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</si>
  <si>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</si>
  <si>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</si>
  <si>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</si>
  <si>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</si>
  <si>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</si>
  <si>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</si>
  <si>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</si>
  <si>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</si>
  <si>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</si>
  <si>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</si>
  <si>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</si>
  <si>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</si>
  <si>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</si>
  <si>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</si>
  <si>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</si>
  <si>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</si>
  <si>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</si>
  <si>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</si>
  <si>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</si>
  <si>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</si>
  <si>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</si>
  <si>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</si>
  <si>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</si>
  <si>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</si>
  <si>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</si>
  <si>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</si>
  <si>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</si>
  <si>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</si>
  <si>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</si>
  <si>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</si>
  <si>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</si>
  <si>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</si>
  <si>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</si>
  <si>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</si>
  <si>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</si>
  <si>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</si>
  <si>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</si>
  <si>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</si>
  <si>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</si>
  <si>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</si>
  <si>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</si>
  <si>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</si>
  <si>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</si>
  <si>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</si>
  <si>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</si>
  <si>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</si>
  <si>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</si>
  <si>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</si>
  <si>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</si>
  <si>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</si>
  <si>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</si>
  <si>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</si>
  <si>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</si>
  <si>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</si>
  <si>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</si>
  <si>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</si>
  <si>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</si>
  <si>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</si>
  <si>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</si>
  <si>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</si>
  <si>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</si>
  <si>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</si>
  <si>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</si>
  <si>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</si>
  <si>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</si>
  <si>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</si>
  <si>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</si>
  <si>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</si>
  <si>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</si>
  <si>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</si>
  <si>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</si>
  <si>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</si>
  <si>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</si>
  <si>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</si>
  <si>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</si>
  <si>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</si>
  <si>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</si>
  <si>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</si>
  <si>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</si>
  <si>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</si>
  <si>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</si>
  <si>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</si>
  <si>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</si>
  <si>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</si>
  <si>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</si>
  <si>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</si>
  <si>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</si>
  <si>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</si>
  <si>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</si>
  <si>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</si>
  <si>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</si>
  <si>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</si>
  <si>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</si>
  <si>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</si>
  <si>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</si>
  <si>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</si>
  <si>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</si>
  <si>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</si>
  <si>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</si>
  <si>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</si>
  <si>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</si>
  <si>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</si>
  <si>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</si>
  <si>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</si>
  <si>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</si>
  <si>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</si>
  <si>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</si>
  <si>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</si>
  <si>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</si>
  <si>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</si>
  <si>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</si>
  <si>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</si>
  <si>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</si>
  <si>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</si>
  <si>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</si>
  <si>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</si>
  <si>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</si>
  <si>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</si>
  <si>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</si>
  <si>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</si>
  <si>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</si>
  <si>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</si>
  <si>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</si>
  <si>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</si>
  <si>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</si>
  <si>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</si>
  <si>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</si>
  <si>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</si>
  <si>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</si>
  <si>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</si>
  <si>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</si>
  <si>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</si>
  <si>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</si>
  <si>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</si>
  <si>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</si>
  <si>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</si>
  <si>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</si>
  <si>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</si>
  <si>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</si>
  <si>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</si>
  <si>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</si>
  <si>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</si>
  <si>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</si>
  <si>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</si>
  <si>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</si>
  <si>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</si>
  <si>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</si>
  <si>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</si>
  <si>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</si>
  <si>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</si>
  <si>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</si>
  <si>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</si>
  <si>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</si>
  <si>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</si>
  <si>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</si>
  <si>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</si>
  <si>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</si>
  <si>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</si>
  <si>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</si>
  <si>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</si>
  <si>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</si>
  <si>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</si>
  <si>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</si>
  <si>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</si>
  <si>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</si>
  <si>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</si>
  <si>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</si>
  <si>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</si>
  <si>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</si>
  <si>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</si>
  <si>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</si>
  <si>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</si>
  <si>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</si>
  <si>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</si>
  <si>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</si>
  <si>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</si>
  <si>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</si>
  <si>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</si>
  <si>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</si>
  <si>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</si>
  <si>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</si>
  <si>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</si>
  <si>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</si>
  <si>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</si>
  <si>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</si>
  <si>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</si>
  <si>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</si>
  <si>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</si>
  <si>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</si>
  <si>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</si>
  <si>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</si>
  <si>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</si>
  <si>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</si>
  <si>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</si>
  <si>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</si>
  <si>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</si>
  <si>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</si>
  <si>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</si>
  <si>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</si>
  <si>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</si>
  <si>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</si>
  <si>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</si>
  <si>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</si>
  <si>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</si>
  <si>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</si>
  <si>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</si>
  <si>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</si>
  <si>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</si>
  <si>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</si>
  <si>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</si>
  <si>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</si>
  <si>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</si>
  <si>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</si>
  <si>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</si>
  <si>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</si>
  <si>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</si>
  <si>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</si>
  <si>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</si>
  <si>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</si>
  <si>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</si>
  <si>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</si>
  <si>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</si>
  <si>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</si>
  <si>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</si>
  <si>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</si>
  <si>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</si>
  <si>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</si>
  <si>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</si>
  <si>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</si>
  <si>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</si>
  <si>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</si>
  <si>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</si>
  <si>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</si>
  <si>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</si>
  <si>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</si>
  <si>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</si>
  <si>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</si>
  <si>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</si>
  <si>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</si>
  <si>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</si>
  <si>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</si>
  <si>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</si>
  <si>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</si>
  <si>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</si>
  <si>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</si>
  <si>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</si>
  <si>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</si>
  <si>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</si>
  <si>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</si>
  <si>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</si>
  <si>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</si>
  <si>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</si>
  <si>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</si>
  <si>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</si>
  <si>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</si>
  <si>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</si>
  <si>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</si>
  <si>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</si>
  <si>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</si>
  <si>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</si>
  <si>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</si>
  <si>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</si>
  <si>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</si>
  <si>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</si>
  <si>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</si>
  <si>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</si>
  <si>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</si>
  <si>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</si>
  <si>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</si>
  <si>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</si>
  <si>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</si>
  <si>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</si>
  <si>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</si>
  <si>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</si>
  <si>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</si>
  <si>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</si>
  <si>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</si>
  <si>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</si>
  <si>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</si>
  <si>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</si>
  <si>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</si>
  <si>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</si>
  <si>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</si>
  <si>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</si>
  <si>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</si>
  <si>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</si>
  <si>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</si>
  <si>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</si>
  <si>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</si>
  <si>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</si>
  <si>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</si>
  <si>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</si>
  <si>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</si>
  <si>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</si>
  <si>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</si>
  <si>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</si>
  <si>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</si>
  <si>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</si>
  <si>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</si>
  <si>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</si>
  <si>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</si>
  <si>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</si>
  <si>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</si>
  <si>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</si>
  <si>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</si>
  <si>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</si>
  <si>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</si>
  <si>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</si>
  <si>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</si>
  <si>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</si>
  <si>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</si>
  <si>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</si>
  <si>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</si>
  <si>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</si>
  <si>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</si>
  <si>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</si>
  <si>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</si>
  <si>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</si>
  <si>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</si>
  <si>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</si>
  <si>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</si>
  <si>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</si>
  <si>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</si>
  <si>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</si>
  <si>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</si>
  <si>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</si>
  <si>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</si>
  <si>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</si>
  <si>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</si>
  <si>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</si>
  <si>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</si>
  <si>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</si>
  <si>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</si>
  <si>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</si>
  <si>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</si>
  <si>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</si>
  <si>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</si>
  <si>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</si>
  <si>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</si>
  <si>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</si>
  <si>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</si>
  <si>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</si>
  <si>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</si>
  <si>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</si>
  <si>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</si>
  <si>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</si>
  <si>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</si>
  <si>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</si>
  <si>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</si>
  <si>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</si>
  <si>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</si>
  <si>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</si>
  <si>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</si>
  <si>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</si>
  <si>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</si>
  <si>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</si>
  <si>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</si>
  <si>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</si>
  <si>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</si>
  <si>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</si>
  <si>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</si>
  <si>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</si>
  <si>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</si>
  <si>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</si>
  <si>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</si>
  <si>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</si>
  <si>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</si>
  <si>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</si>
  <si>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</si>
  <si>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</si>
  <si>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</si>
  <si>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</si>
  <si>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</si>
  <si>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</si>
  <si>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</si>
  <si>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</si>
  <si>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</si>
  <si>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</si>
  <si>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</si>
  <si>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</si>
  <si>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</si>
  <si>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</si>
  <si>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</si>
  <si>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</si>
  <si>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</si>
  <si>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</si>
  <si>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</si>
  <si>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</si>
  <si>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</si>
  <si>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</si>
  <si>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</si>
  <si>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</si>
  <si>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</si>
  <si>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</si>
  <si>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</si>
  <si>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</si>
  <si>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</si>
  <si>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</si>
  <si>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</si>
  <si>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</si>
  <si>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</si>
  <si>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</si>
  <si>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</si>
  <si>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</si>
  <si>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</si>
  <si>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</si>
  <si>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</si>
  <si>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</si>
  <si>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</si>
  <si>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</si>
  <si>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</si>
  <si>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</si>
  <si>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</si>
  <si>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</si>
  <si>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</si>
  <si>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</si>
  <si>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</si>
  <si>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</si>
  <si>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</si>
  <si>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</si>
  <si>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</si>
  <si>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</si>
  <si>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</si>
  <si>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</si>
  <si>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</si>
  <si>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</si>
  <si>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</si>
  <si>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</si>
  <si>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</si>
  <si>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</si>
  <si>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</si>
  <si>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</si>
  <si>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</si>
  <si>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</si>
  <si>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</si>
  <si>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</si>
  <si>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</si>
  <si>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</si>
  <si>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</si>
  <si>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</si>
  <si>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</si>
  <si>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</si>
  <si>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</si>
  <si>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</si>
  <si>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</si>
  <si>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</si>
  <si>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</si>
  <si>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</si>
  <si>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</si>
  <si>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</si>
  <si>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</si>
  <si>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</si>
  <si>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</si>
  <si>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</si>
  <si>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</si>
  <si>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</si>
  <si>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</si>
  <si>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</si>
  <si>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</si>
  <si>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</si>
  <si>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</si>
  <si>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</si>
  <si>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</si>
  <si>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</si>
  <si>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</si>
  <si>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</si>
  <si>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</si>
  <si>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</si>
  <si>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</si>
  <si>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</si>
  <si>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</si>
  <si>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</si>
  <si>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</si>
  <si>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</si>
  <si>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</si>
  <si>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</si>
  <si>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</si>
  <si>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</si>
  <si>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</si>
  <si>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</si>
  <si>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</si>
  <si>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</si>
  <si>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</si>
  <si>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</si>
  <si>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</si>
  <si>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</si>
  <si>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</si>
  <si>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</si>
  <si>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</si>
  <si>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</si>
  <si>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</si>
  <si>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</si>
  <si>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</si>
  <si>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</si>
  <si>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</si>
  <si>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</si>
  <si>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</si>
  <si>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</si>
  <si>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</si>
  <si>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</si>
  <si>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</si>
  <si>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</si>
  <si>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</si>
  <si>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</si>
  <si>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</si>
  <si>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</si>
  <si>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</si>
  <si>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</si>
  <si>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</si>
  <si>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</si>
  <si>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</si>
  <si>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</si>
  <si>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</si>
  <si>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</si>
  <si>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</si>
  <si>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</si>
  <si>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</si>
  <si>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</si>
  <si>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</si>
  <si>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</si>
  <si>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</si>
  <si>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</si>
  <si>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</si>
  <si>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</si>
  <si>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</si>
  <si>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</si>
  <si>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</si>
  <si>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</si>
  <si>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</si>
  <si>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</si>
  <si>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</si>
  <si>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</si>
  <si>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</si>
  <si>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</si>
  <si>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</si>
  <si>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</si>
  <si>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</si>
  <si>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</si>
  <si>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</si>
  <si>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</si>
  <si>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</si>
  <si>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</si>
  <si>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</si>
  <si>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</si>
  <si>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</si>
  <si>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</si>
  <si>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</si>
  <si>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</si>
  <si>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</si>
  <si>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</si>
  <si>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</si>
  <si>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</si>
  <si>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</si>
  <si>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</si>
  <si>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</si>
  <si>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</si>
  <si>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</si>
  <si>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</si>
  <si>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</si>
  <si>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</si>
  <si>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</si>
  <si>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</si>
  <si>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</si>
  <si>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</si>
  <si>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</si>
  <si>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</si>
  <si>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</si>
  <si>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</si>
  <si>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</si>
  <si>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</si>
  <si>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</si>
  <si>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</si>
  <si>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</si>
  <si>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</si>
  <si>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</si>
  <si>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</si>
  <si>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</si>
  <si>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</si>
  <si>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</si>
  <si>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</si>
  <si>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</si>
  <si>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</si>
  <si>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</si>
  <si>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</si>
  <si>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</si>
  <si>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</si>
  <si>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</si>
  <si>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</si>
  <si>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</si>
  <si>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</si>
  <si>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</si>
  <si>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</si>
  <si>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</si>
  <si>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</si>
  <si>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</si>
  <si>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</si>
  <si>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</si>
  <si>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</si>
  <si>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</si>
  <si>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</si>
  <si>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</si>
  <si>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</si>
  <si>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</si>
  <si>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</si>
  <si>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</si>
  <si>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</si>
  <si>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</si>
  <si>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</si>
  <si>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</si>
  <si>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</si>
  <si>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</si>
  <si>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</si>
  <si>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</si>
  <si>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</si>
  <si>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</si>
  <si>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</si>
  <si>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</si>
  <si>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</si>
  <si>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</si>
  <si>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</si>
  <si>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</si>
  <si>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</si>
  <si>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</si>
  <si>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</si>
  <si>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</si>
  <si>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</si>
  <si>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</si>
  <si>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</si>
  <si>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</si>
  <si>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</si>
  <si>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</si>
  <si>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</si>
  <si>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</si>
  <si>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</si>
  <si>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</si>
  <si>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</si>
  <si>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</si>
  <si>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</si>
  <si>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</si>
  <si>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</si>
  <si>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</si>
  <si>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</si>
  <si>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</si>
  <si>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</si>
  <si>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</si>
  <si>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</si>
  <si>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</si>
  <si>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</si>
  <si>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</si>
  <si>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</si>
  <si>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</si>
  <si>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</si>
  <si>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</si>
  <si>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</si>
  <si>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</si>
  <si>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</si>
  <si>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</si>
  <si>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</si>
  <si>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</si>
  <si>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</si>
  <si>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</si>
  <si>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</si>
  <si>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</si>
  <si>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</si>
  <si>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</si>
  <si>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</si>
  <si>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</si>
  <si>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</si>
  <si>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</si>
  <si>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</si>
  <si>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</si>
  <si>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</si>
  <si>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</si>
  <si>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</si>
  <si>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</si>
  <si>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</si>
  <si>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</si>
  <si>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</si>
  <si>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</si>
  <si>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</si>
  <si>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</si>
  <si>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</si>
  <si>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</si>
  <si>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</si>
  <si>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</si>
  <si>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</si>
  <si>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</si>
  <si>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</si>
  <si>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</si>
  <si>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</si>
  <si>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</si>
  <si>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</si>
  <si>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</si>
  <si>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</si>
  <si>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</si>
  <si>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</si>
  <si>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</si>
  <si>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</si>
  <si>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</si>
  <si>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</si>
  <si>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</si>
  <si>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</si>
  <si>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</si>
  <si>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</si>
  <si>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</si>
  <si>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</si>
  <si>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</si>
  <si>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</si>
  <si>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</si>
  <si>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</si>
  <si>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</si>
  <si>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</si>
  <si>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</si>
  <si>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</si>
  <si>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</si>
  <si>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</si>
  <si>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</si>
  <si>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</si>
  <si>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</si>
  <si>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</si>
  <si>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</si>
  <si>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</si>
  <si>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</si>
  <si>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</si>
  <si>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</si>
  <si>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</si>
  <si>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</si>
  <si>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</si>
  <si>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</si>
  <si>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</si>
  <si>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</si>
  <si>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</si>
  <si>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</si>
  <si>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</si>
  <si>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</si>
  <si>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</si>
  <si>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</si>
  <si>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</si>
  <si>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</si>
  <si>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</si>
  <si>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</si>
  <si>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</si>
  <si>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</si>
  <si>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</si>
  <si>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</si>
  <si>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</si>
  <si>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</si>
  <si>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</si>
  <si>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</si>
  <si>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</si>
  <si>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</si>
  <si>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</si>
  <si>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</si>
  <si>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</si>
  <si>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</si>
  <si>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</si>
  <si>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</si>
  <si>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</si>
  <si>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</si>
  <si>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</si>
  <si>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</si>
  <si>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</si>
  <si>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</si>
  <si>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</si>
  <si>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</si>
  <si>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</si>
  <si>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</si>
  <si>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</si>
  <si>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</si>
  <si>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</si>
  <si>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</si>
  <si>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</si>
  <si>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</si>
  <si>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</si>
  <si>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</si>
  <si>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</si>
  <si>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</si>
  <si>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</si>
  <si>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</si>
  <si>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</si>
  <si>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</si>
  <si>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</si>
  <si>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</si>
  <si>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</si>
  <si>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</si>
  <si>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</si>
  <si>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</si>
  <si>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</si>
  <si>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</si>
  <si>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</si>
  <si>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</si>
  <si>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</si>
  <si>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</si>
  <si>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</si>
  <si>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</si>
  <si>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</si>
  <si>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</si>
  <si>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</si>
  <si>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</si>
  <si>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</si>
  <si>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</si>
  <si>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</si>
  <si>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</si>
  <si>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</si>
  <si>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</si>
  <si>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</si>
  <si>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</si>
  <si>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</si>
  <si>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</si>
  <si>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</si>
  <si>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</si>
  <si>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</si>
  <si>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</si>
  <si>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</si>
  <si>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</si>
  <si>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</si>
  <si>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</si>
  <si>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</si>
  <si>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</si>
  <si>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</si>
  <si>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</si>
  <si>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</si>
  <si>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</si>
  <si>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</si>
  <si>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</si>
  <si>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</si>
  <si>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</si>
  <si>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</si>
  <si>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</si>
  <si>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</si>
  <si>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</si>
  <si>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</si>
  <si>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</si>
  <si>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</si>
  <si>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</si>
  <si>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</si>
  <si>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</si>
  <si>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</si>
  <si>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</si>
  <si>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</si>
  <si>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</si>
  <si>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</si>
  <si>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</si>
  <si>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</si>
  <si>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</si>
  <si>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</si>
  <si>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</si>
  <si>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</si>
  <si>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</si>
  <si>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</si>
  <si>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</si>
  <si>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</si>
  <si>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</si>
  <si>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</si>
  <si>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</si>
  <si>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</si>
  <si>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</si>
  <si>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</si>
  <si>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</si>
  <si>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</si>
  <si>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</si>
  <si>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</si>
  <si>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</si>
  <si>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</si>
  <si>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</si>
  <si>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</si>
  <si>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</si>
  <si>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</si>
  <si>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</si>
  <si>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</si>
  <si>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</si>
  <si>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</si>
  <si>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</si>
  <si>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</si>
  <si>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</si>
  <si>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</si>
  <si>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</si>
  <si>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</si>
  <si>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</si>
  <si>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</si>
  <si>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</si>
  <si>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</si>
  <si>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</si>
  <si>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</si>
  <si>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</si>
  <si>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</si>
  <si>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</si>
  <si>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</si>
  <si>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</si>
  <si>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</si>
  <si>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</si>
  <si>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</si>
  <si>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</si>
  <si>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</si>
  <si>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</si>
  <si>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</si>
  <si>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</si>
  <si>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</si>
  <si>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</si>
  <si>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</si>
  <si>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</si>
  <si>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</si>
  <si>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</si>
  <si>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</si>
  <si>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</si>
  <si>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</si>
  <si>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</si>
  <si>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</si>
  <si>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</si>
  <si>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</si>
  <si>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</si>
  <si>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</si>
  <si>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</si>
  <si>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</si>
  <si>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</si>
  <si>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</si>
  <si>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</si>
  <si>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</si>
  <si>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</si>
  <si>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</si>
  <si>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</si>
  <si>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</si>
  <si>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</si>
  <si>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</si>
  <si>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</si>
  <si>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</si>
  <si>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</si>
  <si>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</si>
  <si>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</si>
  <si>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</si>
  <si>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</si>
  <si>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</si>
  <si>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</si>
  <si>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</si>
  <si>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</si>
  <si>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</si>
  <si>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</si>
  <si>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</si>
  <si>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</si>
  <si>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</si>
  <si>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</si>
  <si>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</si>
  <si>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</si>
  <si>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</si>
  <si>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</si>
  <si>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</si>
  <si>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</si>
  <si>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</si>
  <si>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</si>
  <si>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</si>
  <si>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</si>
  <si>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</si>
  <si>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</si>
  <si>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</si>
  <si>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</si>
  <si>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</si>
  <si>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</si>
  <si>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</si>
  <si>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</si>
  <si>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</si>
  <si>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</si>
  <si>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</si>
  <si>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</si>
  <si>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</si>
  <si>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</si>
  <si>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</si>
  <si>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</si>
  <si>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</si>
  <si>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</si>
  <si>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</si>
  <si>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</si>
  <si>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</si>
  <si>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</si>
  <si>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</si>
  <si>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</si>
  <si>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</si>
  <si>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</si>
  <si>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</si>
  <si>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</si>
  <si>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</si>
  <si>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</si>
  <si>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</si>
  <si>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</si>
  <si>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</si>
  <si>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</si>
  <si>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</si>
  <si>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</si>
  <si>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</si>
  <si>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</si>
  <si>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</si>
  <si>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</si>
  <si>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</si>
  <si>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</si>
  <si>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</si>
  <si>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</si>
  <si>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</si>
  <si>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</si>
  <si>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</si>
  <si>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</si>
  <si>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</si>
  <si>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</si>
  <si>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</si>
  <si>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</si>
  <si>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</si>
  <si>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</si>
  <si>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</si>
  <si>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</si>
  <si>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</si>
  <si>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</si>
  <si>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</si>
  <si>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</si>
  <si>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</si>
  <si>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</si>
  <si>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</si>
  <si>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</si>
  <si>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</si>
  <si>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</si>
  <si>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</si>
  <si>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</si>
  <si>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</si>
  <si>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</si>
  <si>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</si>
  <si>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</si>
  <si>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</si>
  <si>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</si>
  <si>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</si>
  <si>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</si>
  <si>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</si>
  <si>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</si>
  <si>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</si>
  <si>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</si>
  <si>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</si>
  <si>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</si>
  <si>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</si>
  <si>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</si>
  <si>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</si>
  <si>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</si>
  <si>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</si>
  <si>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</si>
  <si>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</si>
  <si>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</si>
  <si>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</si>
  <si>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</si>
  <si>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</si>
  <si>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</si>
  <si>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</si>
  <si>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</si>
  <si>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</si>
  <si>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</si>
  <si>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</si>
  <si>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</si>
  <si>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</si>
  <si>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</si>
  <si>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</si>
  <si>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</si>
  <si>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</si>
  <si>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</si>
  <si>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</si>
  <si>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</si>
  <si>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</si>
  <si>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</si>
  <si>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</si>
  <si>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</si>
  <si>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</si>
  <si>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</si>
  <si>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</si>
  <si>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</si>
  <si>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</si>
  <si>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</si>
  <si>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</si>
  <si>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</si>
  <si>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</si>
  <si>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</si>
  <si>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</si>
  <si>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</si>
  <si>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</si>
  <si>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</si>
  <si>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</si>
  <si>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</si>
  <si>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</si>
  <si>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</si>
  <si>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</si>
  <si>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</si>
  <si>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</si>
  <si>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</si>
  <si>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</si>
  <si>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</si>
  <si>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</si>
  <si>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</si>
  <si>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</si>
  <si>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</si>
  <si>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</si>
  <si>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</si>
  <si>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</si>
  <si>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</si>
  <si>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</si>
  <si>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</si>
  <si>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</si>
  <si>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</si>
  <si>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</si>
  <si>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</si>
  <si>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</si>
  <si>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</si>
  <si>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</si>
  <si>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</si>
  <si>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</si>
  <si>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</si>
  <si>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</si>
  <si>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</si>
  <si>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</si>
  <si>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</si>
  <si>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</si>
  <si>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</si>
  <si>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</si>
  <si>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</si>
  <si>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</si>
  <si>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</si>
  <si>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</si>
  <si>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</si>
  <si>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</si>
  <si>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</si>
  <si>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</si>
  <si>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</si>
  <si>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</si>
  <si>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</si>
  <si>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</si>
  <si>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</si>
  <si>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</si>
  <si>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</si>
  <si>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</si>
  <si>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</si>
  <si>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</si>
  <si>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</si>
  <si>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</si>
  <si>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</si>
  <si>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</si>
  <si>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</si>
  <si>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</si>
  <si>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</si>
  <si>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</si>
  <si>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</si>
  <si>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</si>
  <si>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</si>
  <si>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</si>
  <si>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</si>
  <si>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</si>
  <si>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</si>
  <si>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</si>
  <si>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</si>
  <si>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</si>
  <si>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</si>
  <si>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</si>
  <si>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</si>
  <si>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</si>
  <si>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</si>
  <si>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</si>
  <si>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</si>
  <si>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</si>
  <si>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</si>
  <si>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</si>
  <si>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</si>
  <si>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</si>
  <si>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</si>
  <si>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</si>
  <si>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</si>
  <si>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</si>
  <si>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</si>
  <si>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</si>
  <si>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</si>
  <si>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</si>
  <si>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</si>
  <si>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</si>
  <si>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</si>
  <si>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</si>
  <si>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</si>
  <si>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</si>
  <si>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</si>
  <si>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</si>
  <si>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</si>
  <si>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</si>
  <si>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</si>
  <si>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</si>
  <si>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</si>
  <si>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</si>
  <si>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</si>
  <si>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</si>
  <si>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</si>
  <si>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</si>
  <si>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</si>
  <si>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</si>
  <si>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</si>
  <si>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</si>
  <si>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</si>
  <si>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</si>
  <si>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</si>
  <si>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</si>
  <si>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</si>
  <si>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</si>
  <si>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</si>
  <si>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</si>
  <si>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</si>
  <si>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</si>
  <si>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</si>
  <si>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</si>
  <si>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</si>
  <si>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</si>
  <si>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</si>
  <si>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</si>
  <si>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</si>
  <si>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</si>
  <si>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</si>
  <si>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</si>
  <si>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</si>
  <si>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</si>
  <si>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</si>
  <si>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</si>
  <si>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</si>
  <si>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</si>
  <si>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</si>
  <si>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</si>
  <si>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</si>
  <si>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</si>
  <si>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</si>
  <si>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</si>
  <si>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</si>
  <si>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</si>
  <si>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</si>
  <si>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</si>
  <si>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</si>
  <si>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</si>
  <si>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</si>
  <si>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</si>
  <si>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</si>
  <si>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</si>
  <si>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</si>
  <si>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</si>
  <si>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</si>
  <si>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</si>
  <si>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</si>
  <si>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</si>
  <si>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</si>
  <si>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</si>
  <si>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</si>
  <si>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</si>
  <si>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</si>
  <si>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</si>
  <si>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</si>
  <si>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</si>
  <si>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</si>
  <si>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</si>
  <si>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</si>
  <si>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</si>
  <si>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</si>
  <si>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</si>
  <si>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</si>
  <si>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</si>
  <si>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</si>
  <si>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</si>
  <si>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</si>
  <si>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</si>
  <si>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</si>
  <si>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</si>
  <si>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</si>
  <si>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</si>
  <si>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</si>
  <si>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</si>
  <si>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</si>
  <si>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</si>
  <si>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</si>
  <si>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</si>
  <si>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</si>
  <si>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</si>
  <si>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</si>
  <si>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</si>
  <si>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</si>
  <si>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</si>
  <si>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</si>
  <si>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</si>
  <si>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</si>
  <si>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</si>
  <si>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</si>
  <si>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</si>
  <si>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</si>
  <si>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</si>
  <si>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</si>
  <si>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</si>
  <si>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</si>
  <si>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</si>
  <si>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</si>
  <si>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</si>
  <si>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</si>
  <si>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</si>
  <si>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</si>
  <si>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</si>
  <si>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</si>
  <si>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</si>
  <si>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</si>
  <si>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</si>
  <si>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</si>
  <si>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</si>
  <si>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</si>
  <si>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</si>
  <si>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</si>
  <si>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</si>
  <si>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</si>
  <si>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</si>
  <si>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</si>
  <si>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</si>
  <si>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</si>
  <si>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</si>
  <si>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</si>
  <si>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</si>
  <si>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</si>
  <si>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</si>
  <si>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</si>
  <si>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</si>
  <si>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</si>
  <si>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</si>
  <si>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</si>
  <si>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</si>
  <si>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</si>
  <si>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</si>
  <si>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</si>
  <si>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</si>
  <si>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</si>
  <si>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</si>
  <si>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</si>
  <si>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</si>
  <si>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</si>
  <si>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</si>
  <si>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</si>
  <si>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</si>
  <si>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</si>
  <si>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</si>
  <si>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</si>
  <si>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</si>
  <si>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</si>
  <si>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</si>
  <si>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</si>
  <si>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</si>
  <si>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</si>
  <si>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</si>
  <si>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</si>
  <si>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</si>
  <si>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</si>
  <si>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</si>
  <si>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</si>
  <si>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</si>
  <si>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</si>
  <si>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</si>
  <si>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</si>
  <si>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</si>
  <si>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</si>
  <si>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</si>
  <si>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</si>
  <si>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</si>
  <si>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</si>
  <si>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</si>
  <si>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</si>
  <si>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</si>
  <si>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</si>
  <si>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</si>
  <si>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</si>
  <si>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</si>
  <si>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</si>
  <si>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</si>
  <si>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</si>
  <si>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</si>
  <si>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</si>
  <si>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</si>
  <si>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</si>
  <si>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</si>
  <si>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</si>
  <si>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</si>
  <si>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</si>
  <si>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</si>
  <si>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</si>
  <si>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</si>
  <si>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</si>
  <si>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</si>
  <si>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</si>
  <si>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</si>
  <si>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</si>
  <si>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</si>
  <si>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</si>
  <si>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</si>
  <si>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</si>
  <si>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</si>
  <si>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</si>
  <si>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</si>
  <si>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</si>
  <si>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</si>
  <si>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</si>
  <si>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</si>
  <si>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</si>
  <si>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</si>
  <si>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</si>
  <si>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</si>
  <si>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</si>
  <si>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</si>
  <si>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</si>
  <si>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</si>
  <si>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</si>
  <si>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</si>
  <si>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</si>
  <si>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</si>
  <si>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</si>
  <si>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</si>
  <si>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</si>
  <si>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</si>
  <si>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</si>
  <si>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</si>
  <si>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</si>
  <si>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</si>
  <si>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</si>
  <si>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</si>
  <si>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</si>
  <si>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</si>
  <si>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</si>
  <si>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</si>
  <si>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</si>
  <si>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</si>
  <si>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</si>
  <si>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</si>
  <si>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</si>
  <si>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</si>
  <si>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</si>
  <si>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</si>
  <si>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</si>
  <si>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</si>
  <si>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</si>
  <si>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</si>
  <si>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</si>
  <si>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</si>
  <si>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</si>
  <si>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</si>
  <si>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</si>
  <si>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</si>
  <si>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</si>
  <si>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</si>
  <si>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</si>
  <si>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</si>
  <si>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</si>
  <si>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</si>
  <si>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</si>
  <si>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</si>
  <si>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</si>
  <si>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</si>
  <si>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</si>
  <si>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</si>
  <si>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</si>
  <si>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</si>
  <si>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</si>
  <si>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</si>
  <si>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</si>
  <si>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</si>
  <si>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</si>
  <si>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</si>
  <si>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</si>
  <si>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</si>
  <si>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</si>
  <si>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</si>
  <si>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</si>
  <si>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</si>
  <si>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</si>
  <si>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</si>
  <si>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</si>
  <si>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</si>
  <si>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</si>
  <si>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</si>
  <si>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</si>
  <si>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</si>
  <si>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</si>
  <si>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</si>
  <si>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</si>
  <si>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</si>
  <si>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</si>
  <si>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</si>
  <si>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</si>
  <si>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</si>
  <si>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</si>
  <si>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</si>
  <si>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</si>
  <si>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</si>
  <si>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</si>
  <si>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</si>
  <si>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</si>
  <si>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</si>
  <si>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</si>
  <si>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</si>
  <si>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</si>
  <si>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</si>
  <si>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</si>
  <si>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</si>
  <si>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</si>
  <si>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</si>
  <si>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</si>
  <si>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</si>
  <si>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</si>
  <si>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</si>
  <si>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</si>
  <si>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</si>
  <si>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</si>
  <si>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</si>
  <si>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</si>
  <si>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</si>
  <si>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</si>
  <si>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</si>
  <si>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</si>
  <si>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</si>
  <si>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</si>
  <si>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</si>
  <si>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</si>
  <si>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</si>
  <si>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</si>
  <si>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</si>
  <si>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</si>
  <si>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</si>
  <si>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</si>
  <si>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</si>
  <si>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</si>
  <si>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</si>
  <si>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</si>
  <si>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</si>
  <si>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</si>
  <si>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</si>
  <si>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</si>
  <si>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</si>
  <si>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</si>
  <si>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</si>
  <si>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</si>
  <si>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</si>
  <si>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</si>
  <si>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</si>
  <si>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</si>
  <si>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</si>
  <si>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</si>
  <si>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</si>
  <si>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</si>
  <si>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</si>
  <si>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</si>
  <si>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</si>
  <si>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</si>
  <si>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</si>
  <si>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</si>
  <si>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</si>
  <si>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</si>
  <si>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</si>
  <si>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</si>
  <si>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</si>
  <si>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</si>
  <si>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</si>
  <si>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</si>
  <si>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</si>
  <si>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</si>
  <si>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</si>
  <si>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</si>
  <si>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</si>
  <si>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</si>
  <si>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</si>
  <si>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</si>
  <si>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</si>
  <si>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</si>
  <si>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</si>
  <si>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</si>
  <si>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</si>
  <si>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</si>
  <si>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</si>
  <si>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</si>
  <si>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</si>
  <si>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</si>
  <si>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</si>
  <si>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</si>
  <si>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</si>
  <si>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</si>
  <si>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</si>
  <si>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</si>
  <si>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</si>
  <si>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</si>
  <si>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</si>
  <si>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</si>
  <si>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</si>
  <si>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</si>
  <si>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</si>
  <si>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</si>
  <si>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</si>
  <si>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</si>
  <si>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</si>
  <si>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</si>
  <si>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</si>
  <si>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</si>
  <si>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</si>
  <si>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</si>
  <si>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</si>
  <si>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</si>
  <si>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</si>
  <si>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</si>
  <si>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</si>
  <si>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</si>
  <si>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</si>
  <si>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</si>
  <si>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</si>
  <si>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</si>
  <si>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</si>
  <si>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</si>
  <si>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</si>
  <si>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</si>
  <si>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</si>
  <si>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</si>
  <si>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</si>
  <si>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</si>
  <si>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</si>
  <si>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</si>
  <si>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</si>
  <si>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</si>
  <si>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</si>
  <si>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</si>
  <si>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</si>
  <si>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</si>
  <si>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</si>
  <si>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</si>
  <si>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</si>
  <si>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</si>
  <si>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</si>
  <si>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</si>
  <si>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</si>
  <si>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</si>
  <si>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</si>
  <si>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</si>
  <si>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</si>
  <si>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</si>
  <si>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</si>
  <si>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</si>
  <si>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</si>
  <si>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</si>
  <si>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</si>
  <si>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</si>
  <si>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</si>
  <si>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</si>
  <si>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</si>
  <si>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</si>
  <si>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</si>
  <si>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</si>
  <si>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</si>
  <si>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</si>
  <si>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</si>
  <si>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</si>
  <si>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</si>
  <si>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</si>
  <si>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</si>
  <si>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</si>
  <si>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</si>
  <si>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</si>
  <si>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</si>
  <si>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</si>
  <si>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</si>
  <si>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</si>
  <si>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</si>
  <si>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</si>
  <si>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</si>
  <si>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</si>
  <si>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</si>
  <si>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</si>
  <si>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</si>
  <si>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</si>
  <si>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</si>
  <si>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</si>
  <si>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</si>
  <si>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</si>
  <si>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</si>
  <si>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</si>
  <si>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</si>
  <si>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</si>
  <si>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</si>
  <si>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</si>
  <si>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</si>
  <si>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</si>
  <si>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</si>
  <si>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</si>
  <si>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</si>
  <si>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</si>
  <si>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</si>
  <si>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</si>
  <si>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</si>
  <si>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</si>
  <si>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</si>
  <si>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</si>
  <si>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</si>
  <si>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</si>
  <si>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</si>
  <si>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</si>
  <si>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</si>
  <si>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</si>
  <si>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</si>
  <si>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</si>
  <si>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</si>
  <si>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</si>
  <si>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</si>
  <si>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</si>
  <si>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</si>
  <si>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</si>
  <si>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</si>
  <si>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</si>
  <si>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</si>
  <si>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</si>
  <si>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</si>
  <si>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</si>
  <si>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</si>
  <si>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</si>
  <si>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</si>
  <si>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</si>
  <si>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</si>
  <si>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</si>
  <si>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</si>
  <si>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</si>
  <si>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</si>
  <si>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</si>
  <si>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</si>
  <si>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</si>
  <si>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</si>
  <si>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</si>
  <si>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</si>
  <si>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</si>
  <si>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</si>
  <si>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</si>
  <si>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</si>
  <si>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</si>
  <si>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</si>
  <si>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</si>
  <si>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</si>
  <si>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</si>
  <si>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</si>
  <si>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</si>
  <si>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</si>
  <si>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</si>
  <si>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</si>
  <si>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</si>
  <si>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</si>
  <si>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</si>
  <si>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</si>
  <si>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</si>
  <si>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</si>
  <si>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</si>
  <si>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</si>
  <si>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</si>
  <si>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</si>
  <si>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</si>
  <si>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</si>
  <si>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</si>
  <si>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</si>
  <si>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</si>
  <si>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</si>
  <si>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</si>
  <si>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</si>
  <si>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</si>
  <si>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</si>
  <si>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</si>
  <si>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</si>
  <si>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</si>
  <si>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</si>
  <si>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</si>
  <si>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</si>
  <si>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</si>
  <si>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</si>
  <si>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</si>
  <si>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</si>
  <si>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</si>
  <si>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</si>
  <si>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</si>
  <si>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</si>
  <si>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</si>
  <si>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</si>
  <si>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</si>
  <si>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</si>
  <si>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</si>
  <si>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</si>
  <si>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</si>
  <si>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</si>
  <si>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</si>
  <si>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</si>
  <si>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</si>
  <si>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</si>
  <si>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</si>
  <si>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</si>
  <si>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</si>
  <si>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</si>
  <si>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</si>
  <si>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</si>
  <si>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</si>
  <si>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</si>
  <si>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</si>
  <si>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</si>
  <si>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</si>
  <si>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</si>
  <si>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</si>
  <si>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</si>
  <si>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</si>
  <si>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</si>
  <si>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</si>
  <si>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</si>
  <si>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</si>
  <si>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</si>
  <si>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</si>
  <si>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</si>
  <si>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</si>
  <si>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</si>
  <si>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</si>
  <si>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</si>
  <si>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</si>
  <si>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</si>
  <si>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</si>
  <si>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</si>
  <si>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</si>
  <si>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</si>
  <si>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</si>
  <si>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</si>
  <si>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</si>
  <si>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</si>
  <si>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</si>
  <si>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</si>
  <si>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</si>
  <si>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</si>
  <si>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</si>
  <si>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</si>
  <si>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</si>
  <si>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</si>
  <si>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</si>
  <si>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</si>
  <si>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</si>
  <si>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</si>
  <si>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</si>
  <si>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</si>
  <si>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</si>
  <si>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</si>
  <si>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</si>
  <si>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</si>
  <si>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</si>
  <si>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</si>
  <si>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</si>
  <si>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</si>
  <si>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</si>
  <si>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</si>
  <si>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</si>
  <si>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</si>
  <si>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</si>
  <si>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</si>
  <si>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</si>
  <si>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</si>
  <si>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</si>
  <si>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</si>
  <si>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</si>
  <si>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</si>
  <si>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</si>
  <si>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</si>
  <si>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</si>
  <si>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</si>
  <si>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</si>
  <si>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</si>
  <si>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</si>
  <si>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</si>
  <si>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</si>
  <si>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</si>
  <si>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</si>
  <si>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</si>
  <si>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</si>
  <si>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</si>
  <si>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</si>
  <si>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</si>
  <si>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</si>
  <si>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</si>
  <si>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</si>
  <si>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</si>
  <si>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</si>
  <si>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</si>
  <si>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</si>
  <si>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</si>
  <si>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</si>
  <si>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</si>
  <si>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</si>
  <si>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</si>
  <si>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</si>
  <si>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</si>
  <si>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</si>
  <si>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</si>
  <si>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</si>
  <si>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</si>
  <si>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</si>
  <si>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</si>
  <si>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</si>
  <si>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</si>
  <si>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</si>
  <si>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</si>
  <si>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</si>
  <si>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</si>
  <si>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</si>
  <si>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</si>
  <si>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</si>
  <si>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</si>
  <si>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</si>
  <si>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</si>
  <si>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</si>
  <si>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</si>
  <si>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</si>
  <si>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</si>
  <si>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</si>
  <si>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</si>
  <si>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</si>
  <si>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</si>
  <si>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</si>
  <si>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</si>
  <si>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</si>
  <si>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</si>
  <si>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</si>
  <si>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</si>
  <si>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</si>
  <si>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</si>
  <si>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</si>
  <si>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</si>
  <si>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</si>
  <si>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</si>
  <si>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</si>
  <si>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</si>
  <si>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</si>
  <si>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</si>
  <si>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</si>
  <si>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</si>
  <si>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</si>
  <si>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</si>
  <si>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</si>
  <si>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</si>
  <si>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</si>
  <si>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</si>
  <si>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</si>
  <si>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</si>
  <si>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</si>
  <si>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</si>
  <si>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</si>
  <si>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</si>
  <si>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</si>
  <si>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</si>
  <si>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</si>
  <si>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</si>
  <si>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</si>
  <si>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</si>
  <si>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</si>
  <si>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</si>
  <si>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</si>
  <si>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</si>
  <si>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</si>
  <si>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</si>
  <si>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</si>
  <si>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</si>
  <si>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</si>
  <si>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</si>
  <si>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</si>
  <si>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</si>
  <si>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</si>
  <si>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</si>
  <si>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</si>
  <si>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</si>
  <si>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</si>
  <si>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</si>
  <si>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</si>
  <si>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</si>
  <si>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</si>
  <si>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</si>
  <si>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</si>
  <si>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</si>
  <si>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</si>
  <si>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</si>
  <si>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</si>
  <si>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</si>
  <si>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</si>
  <si>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</si>
  <si>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</si>
  <si>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</si>
  <si>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</si>
  <si>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</si>
  <si>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</si>
  <si>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</si>
  <si>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</si>
  <si>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</si>
  <si>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</si>
  <si>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</si>
  <si>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</si>
  <si>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</si>
  <si>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</si>
  <si>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</si>
  <si>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</si>
  <si>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</si>
  <si>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</si>
  <si>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</si>
  <si>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</si>
  <si>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</si>
  <si>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</si>
  <si>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</si>
  <si>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</si>
  <si>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</si>
  <si>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</si>
  <si>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</si>
  <si>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</si>
  <si>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</si>
  <si>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</si>
  <si>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</si>
  <si>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</si>
  <si>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</si>
  <si>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</si>
  <si>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</si>
  <si>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</si>
  <si>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</si>
  <si>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</si>
  <si>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</si>
  <si>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</si>
  <si>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</si>
  <si>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</si>
  <si>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</si>
  <si>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</si>
  <si>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</si>
  <si>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</si>
  <si>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</si>
  <si>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</si>
  <si>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</si>
  <si>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</si>
  <si>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</si>
  <si>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</si>
  <si>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</si>
  <si>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</si>
  <si>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</si>
  <si>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</si>
  <si>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</si>
  <si>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</si>
  <si>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</si>
  <si>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</si>
  <si>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</si>
  <si>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</si>
  <si>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</si>
  <si>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</si>
  <si>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</si>
  <si>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</si>
  <si>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</si>
  <si>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</si>
  <si>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</si>
  <si>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</si>
  <si>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</si>
  <si>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</si>
  <si>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</si>
  <si>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</si>
  <si>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</si>
  <si>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</si>
  <si>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</si>
  <si>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</si>
  <si>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</si>
  <si>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</si>
  <si>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</si>
  <si>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</si>
  <si>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</si>
  <si>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</si>
  <si>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</si>
  <si>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</si>
  <si>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</si>
  <si>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</si>
  <si>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</si>
  <si>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</si>
  <si>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</si>
  <si>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</si>
  <si>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</si>
  <si>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</si>
  <si>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</si>
  <si>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</si>
  <si>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</si>
  <si>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</si>
  <si>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</si>
  <si>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</si>
  <si>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</si>
  <si>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</si>
  <si>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</si>
  <si>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</si>
  <si>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</si>
  <si>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</si>
  <si>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</si>
  <si>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</si>
  <si>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</si>
  <si>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</si>
  <si>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</si>
  <si>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</si>
  <si>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</si>
  <si>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</si>
  <si>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</si>
  <si>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</si>
  <si>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</si>
  <si>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</si>
  <si>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</si>
  <si>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</si>
  <si>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</si>
  <si>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</si>
  <si>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</si>
  <si>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</si>
  <si>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</si>
  <si>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</si>
  <si>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</si>
  <si>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</si>
  <si>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</si>
  <si>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</si>
  <si>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</si>
  <si>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</si>
  <si>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</si>
  <si>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</si>
  <si>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</si>
  <si>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</si>
  <si>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</si>
  <si>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</si>
  <si>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</si>
  <si>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</si>
  <si>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</si>
  <si>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</si>
  <si>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</si>
  <si>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</si>
  <si>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</si>
  <si>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</si>
  <si>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</si>
  <si>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</si>
  <si>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</si>
  <si>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</si>
  <si>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</si>
  <si>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</si>
  <si>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</si>
  <si>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</si>
  <si>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</si>
  <si>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</si>
  <si>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</si>
  <si>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</si>
  <si>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</si>
  <si>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</si>
  <si>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</si>
  <si>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</si>
  <si>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</si>
  <si>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</si>
  <si>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</si>
  <si>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</si>
  <si>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</si>
  <si>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</si>
  <si>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</si>
  <si>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</si>
  <si>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</si>
  <si>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</si>
  <si>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</si>
  <si>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</si>
  <si>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</si>
  <si>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</si>
  <si>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</si>
  <si>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</si>
  <si>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</si>
  <si>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</si>
  <si>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</si>
  <si>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</si>
  <si>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</si>
  <si>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</si>
  <si>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</si>
  <si>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</si>
  <si>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</si>
  <si>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</si>
  <si>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</si>
  <si>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</si>
  <si>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</si>
  <si>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</si>
  <si>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</si>
  <si>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</si>
  <si>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</si>
  <si>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</si>
  <si>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</si>
  <si>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</si>
  <si>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</si>
  <si>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</si>
  <si>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</si>
  <si>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</si>
  <si>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</si>
  <si>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</si>
  <si>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</si>
  <si>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</si>
  <si>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</si>
  <si>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</si>
  <si>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</si>
  <si>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</si>
  <si>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</si>
  <si>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</si>
  <si>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</si>
  <si>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</si>
  <si>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</si>
  <si>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</si>
  <si>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</si>
  <si>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</si>
  <si>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</si>
  <si>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</si>
  <si>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</si>
  <si>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</si>
  <si>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</si>
  <si>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</si>
  <si>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</si>
  <si>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</si>
  <si>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</si>
  <si>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</si>
  <si>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</si>
  <si>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</si>
  <si>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</si>
  <si>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</si>
  <si>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</si>
  <si>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</si>
  <si>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</si>
  <si>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</si>
  <si>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</si>
  <si>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</si>
  <si>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</si>
  <si>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</si>
  <si>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</si>
  <si>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</si>
  <si>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</si>
  <si>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</si>
  <si>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</si>
  <si>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</si>
  <si>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</si>
  <si>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</si>
  <si>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</si>
  <si>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</si>
  <si>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</si>
  <si>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</si>
  <si>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</si>
  <si>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</si>
  <si>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</si>
  <si>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</si>
  <si>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</si>
  <si>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</si>
  <si>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</si>
  <si>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</si>
  <si>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</si>
  <si>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</si>
  <si>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</si>
  <si>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</si>
  <si>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</si>
  <si>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</si>
  <si>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</si>
  <si>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</si>
  <si>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</si>
  <si>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</si>
  <si>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</si>
  <si>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</si>
  <si>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</si>
  <si>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</si>
  <si>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</si>
  <si>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</si>
  <si>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</si>
  <si>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</si>
  <si>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</si>
  <si>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</si>
  <si>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</si>
  <si>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</si>
  <si>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</si>
  <si>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</si>
  <si>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</si>
  <si>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</si>
  <si>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</si>
  <si>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</si>
  <si>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</si>
  <si>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</si>
  <si>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</si>
  <si>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</si>
  <si>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</si>
  <si>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</si>
  <si>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</si>
  <si>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</si>
  <si>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</si>
  <si>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</si>
  <si>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</si>
  <si>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</si>
  <si>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</si>
  <si>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</si>
  <si>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</si>
  <si>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</si>
  <si>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</si>
  <si>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</si>
  <si>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</si>
  <si>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</si>
  <si>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</si>
  <si>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</si>
  <si>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</si>
  <si>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</si>
  <si>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</si>
  <si>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</si>
  <si>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</si>
  <si>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</si>
  <si>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</si>
  <si>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</si>
  <si>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</si>
  <si>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</si>
  <si>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</si>
  <si>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</si>
  <si>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</si>
  <si>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</si>
  <si>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</si>
  <si>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</si>
  <si>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</si>
  <si>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</si>
  <si>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</si>
  <si>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</si>
  <si>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</si>
  <si>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</si>
  <si>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</si>
  <si>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</si>
  <si>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</si>
  <si>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</si>
  <si>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</si>
  <si>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</si>
  <si>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</si>
  <si>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</si>
  <si>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</si>
  <si>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</si>
  <si>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</si>
  <si>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</si>
  <si>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</si>
  <si>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</si>
  <si>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</si>
  <si>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</si>
  <si>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</si>
  <si>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</si>
  <si>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</si>
  <si>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</si>
  <si>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</si>
  <si>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</si>
  <si>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</si>
  <si>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</si>
  <si>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</si>
  <si>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</si>
  <si>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</si>
  <si>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</si>
  <si>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</si>
  <si>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</si>
  <si>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</si>
  <si>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</si>
  <si>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</si>
  <si>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</si>
  <si>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</si>
  <si>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</si>
  <si>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</si>
  <si>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</si>
  <si>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</si>
  <si>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</si>
  <si>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</si>
  <si>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</si>
  <si>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</si>
  <si>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</si>
  <si>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</si>
  <si>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</si>
  <si>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</si>
  <si>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</si>
  <si>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</si>
  <si>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</si>
  <si>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</si>
  <si>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</si>
  <si>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</si>
  <si>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</si>
  <si>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</si>
  <si>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</si>
  <si>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</si>
  <si>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</si>
  <si>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</si>
  <si>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</si>
  <si>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</si>
  <si>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</si>
  <si>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</si>
  <si>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</si>
  <si>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</si>
  <si>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</si>
  <si>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</si>
  <si>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</si>
  <si>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</si>
  <si>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</si>
  <si>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</si>
  <si>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</si>
  <si>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</si>
  <si>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</si>
  <si>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</si>
  <si>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</si>
  <si>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</si>
  <si>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</si>
  <si>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</si>
  <si>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</si>
  <si>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</si>
  <si>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</si>
  <si>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</si>
  <si>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</si>
  <si>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</si>
  <si>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</si>
  <si>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</si>
  <si>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</si>
  <si>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</si>
  <si>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</si>
  <si>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</si>
  <si>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</si>
  <si>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</si>
  <si>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</si>
  <si>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</si>
  <si>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</si>
  <si>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</si>
  <si>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</si>
  <si>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</si>
  <si>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</si>
  <si>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</si>
  <si>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</si>
  <si>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</si>
  <si>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</si>
  <si>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</si>
  <si>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</si>
  <si>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</si>
  <si>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</si>
  <si>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</si>
  <si>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</si>
  <si>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</si>
  <si>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</si>
  <si>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</si>
  <si>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</si>
  <si>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</si>
  <si>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</si>
  <si>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</si>
  <si>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</si>
  <si>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</si>
  <si>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</si>
  <si>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</si>
  <si>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</si>
  <si>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</si>
  <si>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</si>
  <si>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</si>
  <si>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</si>
  <si>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</si>
  <si>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</si>
  <si>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</si>
  <si>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</si>
  <si>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</si>
  <si>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</si>
  <si>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</si>
  <si>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</si>
  <si>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</si>
  <si>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</si>
  <si>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</si>
  <si>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</si>
  <si>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</si>
  <si>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</si>
  <si>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</si>
  <si>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</si>
  <si>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</si>
  <si>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</si>
  <si>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</si>
  <si>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</si>
  <si>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</si>
  <si>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</si>
  <si>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</si>
  <si>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</si>
  <si>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</si>
  <si>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</si>
  <si>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</si>
  <si>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</si>
  <si>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</si>
  <si>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</si>
  <si>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</si>
  <si>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</si>
  <si>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</si>
  <si>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</si>
  <si>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</si>
  <si>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</si>
  <si>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</si>
  <si>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</si>
  <si>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</si>
  <si>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</si>
  <si>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</si>
  <si>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</si>
  <si>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</si>
  <si>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</si>
  <si>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</si>
  <si>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</si>
  <si>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</si>
  <si>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</si>
  <si>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</si>
  <si>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</si>
  <si>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</si>
  <si>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</si>
  <si>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</si>
  <si>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</si>
  <si>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</si>
  <si>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</si>
  <si>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</si>
  <si>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</si>
  <si>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</si>
  <si>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</si>
  <si>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</si>
  <si>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</si>
  <si>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</si>
  <si>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</si>
  <si>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</si>
  <si>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</si>
  <si>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</si>
  <si>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</si>
  <si>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</si>
  <si>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</si>
  <si>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</si>
  <si>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</si>
  <si>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</si>
  <si>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</si>
  <si>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</si>
  <si>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</si>
  <si>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</si>
  <si>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</si>
  <si>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</si>
  <si>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</si>
  <si>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</si>
  <si>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</si>
  <si>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</si>
  <si>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</si>
  <si>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</si>
  <si>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</si>
  <si>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</si>
  <si>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</si>
  <si>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</si>
  <si>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</si>
  <si>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</si>
  <si>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</si>
  <si>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</si>
  <si>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</si>
  <si>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</si>
  <si>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</si>
  <si>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</si>
  <si>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</si>
  <si>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</si>
  <si>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</si>
  <si>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</si>
  <si>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</si>
  <si>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</si>
  <si>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</si>
  <si>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</si>
  <si>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</si>
  <si>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</si>
  <si>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</si>
  <si>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</si>
  <si>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</si>
  <si>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</si>
  <si>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</si>
  <si>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</si>
  <si>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</si>
  <si>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</si>
  <si>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</si>
  <si>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</si>
  <si>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</si>
  <si>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</si>
  <si>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</si>
  <si>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</si>
  <si>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</si>
  <si>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</si>
  <si>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</si>
  <si>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</si>
  <si>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</si>
  <si>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</si>
  <si>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</si>
  <si>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</si>
  <si>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</si>
  <si>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</si>
  <si>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</si>
  <si>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</si>
  <si>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</si>
  <si>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</si>
  <si>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</si>
  <si>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</si>
  <si>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</si>
  <si>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</si>
  <si>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</si>
  <si>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</si>
  <si>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</si>
  <si>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</si>
  <si>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</si>
  <si>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</si>
  <si>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</si>
  <si>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</si>
  <si>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</si>
  <si>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</si>
  <si>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</si>
  <si>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</si>
  <si>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</si>
  <si>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</si>
  <si>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</si>
  <si>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</si>
  <si>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</si>
  <si>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</si>
  <si>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</si>
  <si>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</si>
  <si>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</si>
  <si>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</si>
  <si>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</si>
  <si>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</si>
  <si>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</si>
  <si>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</si>
  <si>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</si>
  <si>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</si>
  <si>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</si>
  <si>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</si>
  <si>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</si>
  <si>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</si>
  <si>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</si>
  <si>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</si>
  <si>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</si>
  <si>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</si>
  <si>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</si>
  <si>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</si>
  <si>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</si>
  <si>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</si>
  <si>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</si>
  <si>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</si>
  <si>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</si>
  <si>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</si>
  <si>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</si>
  <si>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</si>
  <si>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</si>
  <si>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</si>
  <si>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</si>
  <si>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</si>
  <si>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</si>
  <si>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</si>
  <si>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</si>
  <si>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</si>
  <si>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</si>
  <si>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</si>
  <si>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</si>
  <si>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</si>
  <si>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</si>
  <si>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</si>
  <si>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</si>
  <si>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</si>
  <si>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</si>
  <si>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</si>
  <si>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</si>
  <si>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</si>
  <si>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</si>
  <si>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</si>
  <si>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</si>
  <si>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</si>
  <si>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</si>
  <si>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</si>
  <si>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</si>
  <si>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</si>
  <si>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</si>
  <si>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</si>
  <si>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</si>
  <si>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</si>
  <si>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</si>
  <si>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</si>
  <si>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</si>
  <si>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</si>
  <si>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</si>
  <si>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</si>
  <si>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</si>
  <si>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</si>
  <si>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</si>
  <si>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</si>
  <si>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</si>
  <si>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</si>
  <si>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</si>
  <si>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</si>
  <si>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</si>
  <si>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</si>
  <si>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</si>
  <si>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</si>
  <si>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</si>
  <si>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</si>
  <si>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</si>
  <si>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</si>
  <si>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</si>
  <si>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</si>
  <si>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</si>
  <si>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</si>
  <si>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</si>
  <si>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</si>
  <si>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</si>
  <si>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</si>
  <si>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</si>
  <si>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</si>
  <si>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</si>
  <si>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</si>
  <si>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</si>
  <si>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</si>
  <si>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</si>
  <si>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</si>
  <si>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</si>
  <si>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</si>
  <si>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</si>
  <si>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</si>
  <si>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</si>
  <si>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</si>
  <si>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</si>
  <si>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</si>
  <si>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</si>
  <si>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</si>
  <si>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</si>
  <si>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</si>
  <si>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</si>
  <si>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</si>
  <si>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</si>
  <si>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</si>
  <si>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</si>
  <si>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</si>
  <si>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</si>
  <si>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</si>
  <si>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</si>
  <si>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</si>
  <si>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</si>
  <si>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</si>
  <si>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</si>
  <si>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</si>
  <si>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</si>
  <si>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</si>
  <si>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</si>
  <si>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</si>
  <si>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</si>
  <si>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</si>
  <si>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</si>
  <si>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</si>
  <si>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</si>
  <si>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</si>
  <si>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</si>
  <si>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</si>
  <si>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</si>
  <si>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</si>
  <si>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</si>
  <si>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</si>
  <si>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</si>
  <si>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</si>
  <si>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</si>
  <si>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</si>
  <si>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</si>
  <si>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</si>
  <si>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</si>
  <si>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</si>
  <si>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</si>
  <si>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</si>
  <si>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</si>
  <si>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</si>
  <si>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</si>
  <si>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</si>
  <si>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</si>
  <si>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</si>
  <si>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</si>
  <si>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</si>
  <si>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</si>
  <si>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</si>
  <si>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</si>
  <si>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</si>
  <si>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</si>
  <si>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</si>
  <si>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</si>
  <si>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</si>
  <si>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</si>
  <si>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</si>
  <si>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</si>
  <si>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</si>
  <si>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</si>
  <si>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</si>
  <si>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</si>
  <si>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</si>
  <si>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</si>
  <si>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</si>
  <si>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</si>
  <si>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</si>
  <si>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</si>
  <si>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</si>
  <si>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</si>
  <si>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</si>
  <si>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</si>
  <si>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</si>
  <si>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</si>
  <si>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</si>
  <si>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</si>
  <si>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</si>
  <si>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</si>
  <si>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</si>
  <si>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</si>
  <si>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</si>
  <si>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</si>
  <si>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</si>
  <si>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</si>
  <si>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</si>
  <si>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</si>
  <si>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</si>
  <si>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</si>
  <si>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</si>
  <si>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</si>
  <si>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PCM-20251113-00001222</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</si>
  <si>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</si>
  <si>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</si>
  <si>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</si>
  <si>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</si>
  <si>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</si>
  <si>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</si>
  <si>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</si>
  <si>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</si>
  <si>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</si>
  <si>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</si>
  <si>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</si>
  <si>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</si>
  <si>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</si>
  <si>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</si>
  <si>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</si>
  <si>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</si>
  <si>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</si>
  <si>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</si>
  <si>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</si>
  <si>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</si>
  <si>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</si>
  <si>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</si>
  <si>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</si>
  <si>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</si>
  <si>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</si>
  <si>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</si>
  <si>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</si>
  <si>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</si>
  <si>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</si>
  <si>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</si>
  <si>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</si>
  <si>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</si>
  <si>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</si>
  <si>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</si>
  <si>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</si>
  <si>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</si>
  <si>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</si>
  <si>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</si>
  <si>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</si>
  <si>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</si>
  <si>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</si>
  <si>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</si>
  <si>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</si>
  <si>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</si>
  <si>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</si>
  <si>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</si>
  <si>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</si>
  <si>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</si>
  <si>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</si>
  <si>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</si>
  <si>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</si>
  <si>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</si>
  <si>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</si>
  <si>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</si>
  <si>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</si>
  <si>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</si>
  <si>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</si>
  <si>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</si>
  <si>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</si>
  <si>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</si>
  <si>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</si>
  <si>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</si>
  <si>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</si>
  <si>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</si>
  <si>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</si>
  <si>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</si>
  <si>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</si>
  <si>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</si>
  <si>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</si>
  <si>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</si>
  <si>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</si>
  <si>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</si>
  <si>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</si>
  <si>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</si>
  <si>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</si>
  <si>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</si>
  <si>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</si>
  <si>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</si>
  <si>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</si>
  <si>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</si>
  <si>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</si>
  <si>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</si>
  <si>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</si>
  <si>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</si>
  <si>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</si>
  <si>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PCM-20251113-00001280</t>
  </si>
  <si>
    <t xml:space="preserve">Team on way Face Traffic Jam ETA 45Min </t>
  </si>
  <si>
    <t>PCM-20251113-00001372</t>
  </si>
  <si>
    <t>Restored by PG</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</si>
  <si>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</si>
  <si>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</si>
  <si>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</si>
  <si>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</si>
  <si>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</si>
  <si>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</si>
  <si>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</si>
  <si>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</si>
  <si>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</si>
  <si>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</si>
  <si>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</si>
  <si>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</si>
  <si>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PCM-20251113-00001316</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</si>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</sst>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1" totalsRowShown="0" headerRowDxfId="31" dataDxfId="30" headerRowBorderDxfId="28" tableBorderDxfId="29">
  <autoFilter ref="A1:L2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7" totalsRowShown="0" headerRowDxfId="15" dataDxfId="14" headerRowBorderDxfId="12" tableBorderDxfId="13">
  <autoFilter ref="A1:L1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311.73091689814464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13274</v>
      </c>
      <c r="E3" s="63" t="s">
        <v>39021</v>
      </c>
      <c r="F3" s="111">
        <v>45974.624143518522</v>
      </c>
      <c r="G3" s="112">
        <f t="shared" ref="G3:G19" ca="1" si="0">IFERROR(NOW()-F3,"")</f>
        <v>5.5199305548740085E-2</v>
      </c>
      <c r="H3" s="111">
        <v>45974.619270833333</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45974.679342824071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45974.679342824071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45974.679342824071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45974.679342824071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45974.679342824071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45974.679342824071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45974.679342824071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45974.679342824071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45974.679342824071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45974.679342824071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45974.679342824071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45974.679342824071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45974.679342824071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45974.679342824071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45974.679342824071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45974.679342824071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45974.679342824071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45974.679342824071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45974.679342824071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45974.679342824071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45974.679342824071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45974.679342824071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45974.679342824071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45974.679342824071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45974.679342824071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45974.679342824071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45974.679342824071</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45974.679342824071</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45974.679342824071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45974.679342824071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45974.679342824071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45974.679342824071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45974.679342824071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45974.679342824071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45974.679342824071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45974.679342824071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45974.679342824071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45974.679342824071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45974.679342824071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45974.679342824071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45974.679342824071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45974.679342824071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45974.679342824071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45974.679342824071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45974.679342824071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45974.679342824071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45974.679342824071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45974.679342824071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45974.679342824071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45974.679342824071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45974.679342824071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45974.679342824071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45974.679342824071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45974.679342824071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45974.679342824071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45974.679342824071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45974.679342824071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45974.679342824071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45974.679342824071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45974.679342824071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45974.679342824071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45974.679342824071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45974.679342824071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45974.679342824071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45974.679342824071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45974.679342824071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45974.679342824071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45974.679342824071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45974.679342824071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45974.679342824071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45974.679342824071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45974.679342824071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45974.679342824071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45974.679342824071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45974.679342824071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45974.679342824071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45974.679342824071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45974.679342824071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45974.679342824071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45974.679342824071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45974.679342824071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45974.679342824071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45974.679342824071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45974.679342824071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45974.679342824071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45974.679342824071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45974.679342824071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45974.679342824071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45974.679342824071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45974.679342824071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45974.679342824071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45974.679342824071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45974.679342824071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45974.679342824071</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45974.679342824071</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45974.679342824071</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45974.679342824071</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45974.679342824071</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45974.679342824071</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45974.679342824071</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45974.679342824071</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45974.679342824071</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45974.679342824071</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45974.679342824071</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45974.679342824071</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45974.679342824071</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45974.679342824071</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45974.679342824071</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D92701AF-B538-4CB7-A55E-454AB4275E0E}"/>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149.67950486110931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G5" ca="1" si="1">IFERROR(NOW()-F4,"-")</f>
        <v>7.3058101850620005E-2</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27" t="s">
        <v>39109</v>
      </c>
      <c r="B5" s="128" t="str">
        <f>IFERROR(VLOOKUP(D5,DB!A:K,11,0),"")</f>
        <v>R2</v>
      </c>
      <c r="C5" s="128">
        <v>1</v>
      </c>
      <c r="D5" s="128" t="s">
        <v>25579</v>
      </c>
      <c r="E5" s="129" t="s">
        <v>39021</v>
      </c>
      <c r="F5" s="130">
        <v>45974.637048611112</v>
      </c>
      <c r="G5" s="131">
        <f t="shared" ca="1" si="1"/>
        <v>4.2294212958950084E-2</v>
      </c>
      <c r="H5" s="130">
        <v>45974.625092592592</v>
      </c>
      <c r="I5" s="128" t="str">
        <f>IFERROR(VLOOKUP(D5,DB!A:F,6,0),"")</f>
        <v>SCECO</v>
      </c>
      <c r="J5" s="128" t="str">
        <f>IFERROR(VLOOKUP(D5,DB!A:G,7,0),"")</f>
        <v>Weak+No BB Design</v>
      </c>
      <c r="K5" s="132" t="s">
        <v>39110</v>
      </c>
      <c r="L5" s="128" t="str">
        <f>IFERROR(VLOOKUP(D5,DB!A:I,9,0),"")</f>
        <v>Latis</v>
      </c>
      <c r="M5" s="128"/>
      <c r="N5" s="128"/>
      <c r="O5" s="128"/>
      <c r="P5" s="128"/>
      <c r="Q5" s="128"/>
      <c r="R5" s="128"/>
      <c r="S5" s="128"/>
      <c r="T5" s="128"/>
      <c r="U5" s="128"/>
      <c r="V5" s="128"/>
      <c r="W5" s="128"/>
      <c r="X5" s="128"/>
      <c r="Y5" s="128"/>
      <c r="Z5" s="128"/>
      <c r="AA5" s="128"/>
      <c r="AB5" s="128"/>
      <c r="AC5" s="128"/>
      <c r="AD5" s="128"/>
      <c r="AE5" s="128"/>
      <c r="AF5" s="128"/>
      <c r="AG5" s="128"/>
      <c r="AH5" s="128"/>
      <c r="AI5" s="128"/>
      <c r="AJ5" s="128"/>
      <c r="AK5" s="128"/>
      <c r="AL5" s="128"/>
      <c r="AM5" s="128"/>
      <c r="AN5" s="128"/>
      <c r="AO5" s="128"/>
      <c r="AP5" s="128"/>
      <c r="AQ5" s="128"/>
      <c r="AR5" s="128"/>
      <c r="AS5" s="128"/>
      <c r="AT5" s="128"/>
      <c r="AU5" s="128"/>
      <c r="AV5" s="128"/>
      <c r="AW5" s="128"/>
      <c r="AX5" s="128"/>
      <c r="AY5" s="128"/>
      <c r="AZ5" s="128"/>
      <c r="BA5" s="128"/>
      <c r="BB5" s="128"/>
      <c r="BC5" s="128"/>
      <c r="BD5" s="128"/>
      <c r="BE5" s="128"/>
      <c r="BF5" s="128"/>
      <c r="BG5" s="128"/>
      <c r="BH5" s="128"/>
      <c r="BI5" s="128"/>
      <c r="BJ5" s="128"/>
      <c r="BK5" s="128"/>
      <c r="BL5" s="128"/>
      <c r="BM5" s="128"/>
      <c r="BN5" s="128"/>
      <c r="BO5" s="128"/>
      <c r="BP5" s="128"/>
      <c r="BQ5" s="128"/>
      <c r="BR5" s="128"/>
      <c r="BS5" s="128"/>
      <c r="BT5" s="128"/>
      <c r="BU5" s="128"/>
      <c r="BV5" s="128"/>
      <c r="BW5" s="128"/>
      <c r="BX5" s="128"/>
      <c r="BY5" s="128"/>
      <c r="BZ5" s="128"/>
      <c r="CA5" s="128"/>
      <c r="CB5" s="128"/>
      <c r="CC5" s="128"/>
      <c r="CD5" s="128"/>
      <c r="CE5" s="128"/>
      <c r="CF5" s="128"/>
      <c r="CG5" s="128"/>
      <c r="CH5" s="128"/>
      <c r="CI5" s="128"/>
      <c r="CJ5" s="133"/>
    </row>
    <row r="6" spans="1:88" ht="31.5" customHeight="1">
      <c r="A6" s="102" t="s">
        <v>39111</v>
      </c>
      <c r="B6" s="18" t="str">
        <f>IFERROR(VLOOKUP(D6,DB!A:K,11,0),"")</f>
        <v>R2</v>
      </c>
      <c r="C6" s="18">
        <v>1</v>
      </c>
      <c r="D6" s="18" t="s">
        <v>16677</v>
      </c>
      <c r="E6" s="103" t="s">
        <v>39102</v>
      </c>
      <c r="F6" s="104">
        <v>45974.661643518521</v>
      </c>
      <c r="G6" s="105">
        <f ca="1">IFERROR(NOW()-F6,"-")</f>
        <v>1.7699305550195277E-2</v>
      </c>
      <c r="H6" s="104">
        <v>45974.655810185184</v>
      </c>
      <c r="I6" s="18" t="str">
        <f>IFERROR(VLOOKUP(D6,DB!A:F,6,0),"")</f>
        <v>SCECO</v>
      </c>
      <c r="J6" s="18" t="str">
        <f>IFERROR(VLOOKUP(D6,DB!A:G,7,0),"")</f>
        <v>In progress</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45974.679342824071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45974.679342824071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45974.679342824071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45974.679342824071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45974.679342824071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45974.679342824071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45974.679342824071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s="156" customFormat="1" ht="31.5" customHeight="1">
      <c r="A14" s="102"/>
      <c r="B14" s="18" t="str">
        <f>IFERROR(VLOOKUP(D14,DB!A:K,11,0),"")</f>
        <v/>
      </c>
      <c r="C14" s="18"/>
      <c r="D14" s="18"/>
      <c r="E14" s="103"/>
      <c r="F14" s="104"/>
      <c r="G14" s="105">
        <f ca="1">IFERROR(NOW()-F14,"-")</f>
        <v>45974.679342824071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45974.679342824071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45974.679342824071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45974.679342824071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27"/>
      <c r="B18" s="128" t="str">
        <f>IFERROR(VLOOKUP(D18,DB!A:K,11,0),"")</f>
        <v/>
      </c>
      <c r="C18" s="128"/>
      <c r="D18" s="128"/>
      <c r="E18" s="129"/>
      <c r="F18" s="130"/>
      <c r="G18" s="131">
        <f ca="1">IFERROR(NOW()-F18,"-")</f>
        <v>45974.679342824071</v>
      </c>
      <c r="H18" s="130"/>
      <c r="I18" s="128" t="str">
        <f>IFERROR(VLOOKUP(D18,DB!A:F,6,0),"")</f>
        <v/>
      </c>
      <c r="J18" s="128" t="str">
        <f>IFERROR(VLOOKUP(D18,DB!A:G,7,0),"")</f>
        <v/>
      </c>
      <c r="K18" s="132"/>
      <c r="L18" s="128" t="str">
        <f>IFERROR(VLOOKUP(D18,DB!A:I,9,0),"")</f>
        <v/>
      </c>
      <c r="M18" s="128"/>
      <c r="N18" s="128"/>
      <c r="O18" s="128"/>
      <c r="P18" s="128"/>
      <c r="Q18" s="128"/>
      <c r="R18" s="128"/>
      <c r="S18" s="128"/>
      <c r="T18" s="128"/>
      <c r="U18" s="128"/>
      <c r="V18" s="128"/>
      <c r="W18" s="128"/>
      <c r="X18" s="128"/>
      <c r="Y18" s="128"/>
      <c r="Z18" s="128"/>
      <c r="AA18" s="128"/>
      <c r="AB18" s="128"/>
      <c r="AC18" s="128"/>
      <c r="AD18" s="128"/>
      <c r="AE18" s="128"/>
      <c r="AF18" s="128"/>
      <c r="AG18" s="128"/>
      <c r="AH18" s="128"/>
      <c r="AI18" s="128"/>
      <c r="AJ18" s="128"/>
      <c r="AK18" s="128"/>
      <c r="AL18" s="128"/>
      <c r="AM18" s="128"/>
      <c r="AN18" s="128"/>
      <c r="AO18" s="128"/>
      <c r="AP18" s="128"/>
      <c r="AQ18" s="128"/>
      <c r="AR18" s="128"/>
      <c r="AS18" s="128"/>
      <c r="AT18" s="128"/>
      <c r="AU18" s="128"/>
      <c r="AV18" s="128"/>
      <c r="AW18" s="128"/>
      <c r="AX18" s="128"/>
      <c r="AY18" s="128"/>
      <c r="AZ18" s="128"/>
      <c r="BA18" s="128"/>
      <c r="BB18" s="128"/>
      <c r="BC18" s="128"/>
      <c r="BD18" s="128"/>
      <c r="BE18" s="128"/>
      <c r="BF18" s="128"/>
      <c r="BG18" s="128"/>
      <c r="BH18" s="128"/>
      <c r="BI18" s="128"/>
      <c r="BJ18" s="128"/>
      <c r="BK18" s="128"/>
      <c r="BL18" s="128"/>
      <c r="BM18" s="128"/>
      <c r="BN18" s="128"/>
      <c r="BO18" s="128"/>
      <c r="BP18" s="128"/>
      <c r="BQ18" s="128"/>
      <c r="BR18" s="128"/>
      <c r="BS18" s="128"/>
      <c r="BT18" s="128"/>
      <c r="BU18" s="128"/>
      <c r="BV18" s="128"/>
      <c r="BW18" s="128"/>
      <c r="BX18" s="128"/>
      <c r="BY18" s="128"/>
      <c r="BZ18" s="128"/>
      <c r="CA18" s="128"/>
      <c r="CB18" s="128"/>
      <c r="CC18" s="128"/>
      <c r="CD18" s="128"/>
      <c r="CE18" s="128"/>
      <c r="CF18" s="128"/>
      <c r="CG18" s="128"/>
      <c r="CH18" s="128"/>
      <c r="CI18" s="128"/>
      <c r="CJ18" s="133"/>
    </row>
    <row r="19" spans="1:88" ht="31.5" customHeight="1">
      <c r="A19" s="102"/>
      <c r="B19" s="18" t="str">
        <f>IFERROR(VLOOKUP(D19,DB!A:K,11,0),"")</f>
        <v/>
      </c>
      <c r="C19" s="18"/>
      <c r="D19" s="18"/>
      <c r="E19" s="103"/>
      <c r="F19" s="104"/>
      <c r="G19" s="105">
        <f ca="1">IFERROR(NOW()-F19,"-")</f>
        <v>45974.679342824071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45974.679342824071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45974.679342824071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45974.679342824071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45974.679342824071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45974.679342824071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45974.679342824071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45974.679342824071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45974.679342824071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45974.679342824071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45974.679342824071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45974.679342824071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45974.679342824071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45974.679342824071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45974.679342824071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45974.679342824071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45974.679342824071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45974.679342824071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45974.679342824071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45974.679342824071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45974.679342824071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45974.679342824071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45974.679342824071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45974.679342824071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45974.679342824071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45974.679342824071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45974.679342824071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45974.679342824071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45974.679342824071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45974.679342824071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45974.679342824071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45974.679342824071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45974.679342824071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45974.679342824071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45974.679342824071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45974.679342824071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ca="1">IFERROR(NOW()-F55,"-")</f>
        <v>45974.679342824071</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45974.679342824071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45974.679342824071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45974.679342824071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45974.679342824071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45974.679342824071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45974.679342824071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45974.679342824071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45974.679342824071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45974.679342824071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45974.679342824071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45974.679342824071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45974.679342824071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45974.679342824071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45974.679342824071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45974.679342824071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45974.679342824071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45974.679342824071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45974.679342824071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45974.679342824071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45974.679342824071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45974.679342824071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45974.679342824071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45974.679342824071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45974.679342824071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45974.679342824071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45974.679342824071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45974.679342824071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45974.679342824071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45974.679342824071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45974.679342824071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45974.679342824071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45974.679342824071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45974.679342824071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45974.679342824071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45974.679342824071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45974.679342824071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45974.679342824071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45974.679342824071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45974.679342824071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45974.679342824071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45974.679342824071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45974.679342824071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45974.679342824071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45974.679342824071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45974.679342824071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45974.679342824071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45974.679342824071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45974.679342824071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45974.679342824071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45974.679342824071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45974.679342824071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45974.679342824071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45974.679342824071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45974.679342824071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45974.679342824071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45974.679342824071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45974.679342824071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45974.679342824071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45974.679342824071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45974.679342824071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45974.679342824071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45974.679342824071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45974.679342824071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45974.679342824071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45974.679342824071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45974.679342824071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45974.679342824071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45974.679342824071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45974.679342824071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45974.679342824071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45974.679342824071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45974.679342824071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45974.679342824071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45974.679342824071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45974.679342824071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45974.679342824071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45974.679342824071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45974.679342824071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45974.679342824071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45974.679342824071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45974.679342824071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45974.679342824071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45974.679342824071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45974.679342824071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45974.679342824071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45974.679342824071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45974.679342824071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45974.679342824071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45974.679342824071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45974.679342824071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45974.679342824071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45974.679342824071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45974.679342824071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45974.679342824071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45974.679342824071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45974.679342824071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45974.679342824071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45974.679342824071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45974.679342824071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45974.679342824071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45974.679342824071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45974.679342824071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45974.679342824071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45974.679342824071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45974.679342824071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45974.679342824071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45974.679342824071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45974.679342824071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45974.679342824071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45974.679342824071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45974.679342824071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45974.679342824071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45974.679342824071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45974.679342824071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45974.679342824071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45974.679342824071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45974.679342824071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45974.679342824071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45974.679342824071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45974.679342824071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45974.679342824071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45974.679342824071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45974.679342824071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45974.679342824071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45974.679342824071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45974.679342824071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45974.679342824071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45974.679342824071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45974.679342824071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45974.679342824071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45974.679342824071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45974.679342824071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45974.679342824071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45974.679342824071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45974.679342824071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45974.679342824071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45974.679342824071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45974.679342824071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45974.679342824071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45974.679342824071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45974.679342824071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45974.679342824071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45974.679342824071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45974.679342824071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45974.679342824071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45974.679342824071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45974.679342824071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45974.679342824071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45974.679342824071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45974.679342824071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45974.679342824071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45974.679342824071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45974.679342824071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45974.679342824071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45974.679342824071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45974.679342824071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45974.679342824071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45974.679342824071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45974.679342824071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45974.679342824071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45974.679342824071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45974.679342824071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45974.679342824071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45974.679342824071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45974.679342824071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45974.679342824071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45974.679342824071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45974.679342824071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45974.679342824071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45974.679342824071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45974.679342824071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45974.679342824071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45974.679342824071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45974.679342824071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45974.679342824071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45974.679342824071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45974.679342824071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45974.679342824071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45974.679342824071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45974.679342824071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45974.679342824071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45974.679342824071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45974.679342824071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45974.679342824071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45974.679342824071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45974.679342824071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45974.679342824071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45974.679342824071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45974.679342824071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45974.679342824071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45974.679342824071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45974.679342824071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45974.679342824071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45974.679342824071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45974.679342824071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45974.679342824071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45974.679342824071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45974.679342824071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45974.679342824071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45974.679342824071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45974.679342824071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45974.679342824071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45974.679342824071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45974.679342824071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45974.679342824071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45974.679342824071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45974.679342824071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45974.679342824071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45974.679342824071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45974.679342824071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45974.679342824071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45974.679342824071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45974.679342824071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45974.679342824071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45974.679342824071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45974.679342824071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45974.679342824071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45974.679342824071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45974.679342824071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45974.679342824071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45974.679342824071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45974.679342824071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45974.679342824071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45974.679342824071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45974.679342824071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45974.679342824071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45974.679342824071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45974.679342824071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45974.679342824071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45974.679342824071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45974.679342824071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45974.679342824071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45974.679342824071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45974.679342824071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45974.679342824071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45974.679342824071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45974.679342824071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45974.679342824071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45974.679342824071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45974.679342824071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45974.679342824071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45974.679342824071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45974.679342824071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45974.679342824071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45974.679342824071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45974.679342824071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45974.679342824071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45974.679342824071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45974.679342824071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45974.679342824071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45974.679342824071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45974.679342824071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45974.679342824071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45974.679342824071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45974.679342824071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45974.679342824071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45974.679342824071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45974.679342824071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45974.679342824071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45974.679342824071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45974.679342824071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45974.679342824071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45974.679342824071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45974.679342824071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45974.679342824071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45974.679342824071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45974.679342824071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45974.679342824071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45974.679342824071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45974.679342824071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45974.679342824071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45974.679342824071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45974.679342824071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45974.679342824071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45974.679342824071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45974.679342824071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45974.679342824071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45974.679342824071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45974.679342824071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45974.679342824071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45974.679342824071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45974.679342824071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45974.679342824071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45974.679342824071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45974.679342824071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45974.679342824071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45974.679342824071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45974.679342824071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45974.679342824071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45974.679342824071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45974.679342824071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45974.679342824071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45974.679342824071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45974.679342824071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45974.679342824071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45974.679342824071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45974.679342824071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45974.679342824071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45974.679342824071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45974.679342824071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45974.679342824071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45974.679342824071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45974.679342824071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45974.679342824071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45974.679342824071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45974.679342824071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45974.679342824071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45974.679342824071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45974.679342824071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45974.679342824071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45974.679342824071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45974.679342824071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45974.679342824071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45974.679342824071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45974.679342824071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45974.679342824071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45974.679342824071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45974.679342824071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45974.679342824071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45974.679342824071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45974.679342824071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45974.679342824071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45974.679342824071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45974.679342824071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45974.679342824071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45974.679342824071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45974.679342824071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45974.679342824071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45974.679342824071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45974.679342824071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45974.679342824071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45974.679342824071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45974.679342824071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45974.679342824071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45974.679342824071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45974.679342824071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45974.679342824071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45974.679342824071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45974.679342824071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45974.679342824071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45974.679342824071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45974.679342824071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45974.679342824071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45974.679342824071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45974.679342824071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45974.679342824071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45974.679342824071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45974.679342824071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45974.679342824071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45974.679342824071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45974.679342824071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45974.679342824071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45974.679342824071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45974.679342824071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45974.679342824071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45974.679342824071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45974.679342824071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45974.679342824071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45974.679342824071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45974.679342824071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45974.679342824071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45974.679342824071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45974.679342824071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45974.679342824071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45974.679342824071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45974.679342824071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45974.679342824071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45974.679342824071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45974.679342824071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45974.679342824071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45974.679342824071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45974.679342824071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45974.679342824071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45974.679342824071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45974.679342824071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45974.679342824071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45974.679342824071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45974.679342824071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45974.679342824071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45974.679342824071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45974.679342824071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45974.679342824071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45974.679342824071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45974.679342824071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45974.679342824071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45974.679342824071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45974.679342824071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45974.679342824071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45974.679342824071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45974.679342824071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45974.679342824071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45974.679342824071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45974.679342824071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45974.679342824071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45974.679342824071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45974.679342824071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45974.679342824071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45974.679342824071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45974.679342824071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45974.679342824071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45974.679342824071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45974.679342824071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45974.679342824071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45974.679342824071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45974.679342824071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45974.679342824071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45974.679342824071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45974.679342824071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45974.679342824071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45974.679342824071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45974.679342824071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45974.679342824071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45974.679342824071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45974.679342824071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45974.679342824071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45974.679342824071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45974.679342824071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45974.679342824071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45974.679342824071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45974.679342824071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45974.679342824071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45974.679342824071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45974.679342824071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45974.679342824071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45974.679342824071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45974.679342824071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45974.679342824071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45974.679342824071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45974.679342824071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45974.679342824071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45974.679342824071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45974.679342824071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45974.679342824071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45974.679342824071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45974.679342824071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45974.679342824071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45974.679342824071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45974.679342824071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45974.679342824071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45974.679342824071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45974.679342824071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45974.679342824071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45974.679342824071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45974.679342824071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45974.679342824071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45974.679342824071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45974.679342824071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45974.679342824071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45974.679342824071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45974.679342824071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45974.679342824071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45974.679342824071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45974.679342824071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45974.679342824071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45974.679342824071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45974.679342824071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45974.679342824071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45974.679342824071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45974.679342824071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45974.679342824071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45974.679342824071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45974.679342824071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45974.679342824071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45974.679342824071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45974.679342824071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45974.679342824071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45974.679342824071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45974.679342824071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45974.679342824071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45974.679342824071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45974.679342824071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45974.679342824071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45974.679342824071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45974.679342824071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45974.679342824071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45974.679342824071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45974.679342824071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45974.679342824071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45974.679342824071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45974.679342824071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45974.679342824071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45974.679342824071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45974.679342824071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45974.679342824071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45974.679342824071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45974.679342824071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45974.679342824071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45974.679342824071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45974.679342824071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45974.679342824071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45974.679342824071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45974.679342824071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45974.679342824071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45974.679342824071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45974.679342824071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45974.679342824071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45974.679342824071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45974.679342824071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45974.679342824071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45974.679342824071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45974.679342824071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45974.679342824071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45974.679342824071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45974.679342824071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45974.679342824071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45974.679342824071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45974.679342824071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45974.679342824071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45974.679342824071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45974.679342824071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45974.679342824071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45974.679342824071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45974.679342824071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45974.679342824071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45974.679342824071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45974.679342824071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45974.679342824071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45974.679342824071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45974.679342824071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45974.679342824071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45974.679342824071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45974.679342824071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45974.679342824071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45974.679342824071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45974.679342824071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45974.679342824071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45974.679342824071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45974.679342824071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45974.679342824071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45974.679342824071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45974.679342824071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45974.679342824071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45974.679342824071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45974.679342824071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45974.679342824071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45974.679342824071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45974.679342824071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45974.679342824071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45974.679342824071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45974.679342824071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45974.679342824071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45974.679342824071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45974.679342824071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45974.679342824071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45974.679342824071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45974.679342824071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45974.679342824071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45974.679342824071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45974.679342824071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45974.679342824071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45974.679342824071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45974.679342824071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45974.679342824071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45974.679342824071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45974.679342824071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45974.679342824071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45974.679342824071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45974.679342824071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45974.679342824071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45974.679342824071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45974.679342824071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45974.679342824071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45974.679342824071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45974.679342824071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45974.679342824071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45974.679342824071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45974.679342824071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45974.679342824071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45974.679342824071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45974.679342824071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45974.679342824071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45974.679342824071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45974.679342824071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45974.679342824071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45974.679342824071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45974.679342824071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45974.679342824071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45974.679342824071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45974.679342824071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45974.679342824071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45974.679342824071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45974.679342824071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45974.679342824071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45974.679342824071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45974.679342824071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45974.679342824071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45974.679342824071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45974.679342824071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45974.679342824071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45974.679342824071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45974.679342824071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45974.679342824071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45974.679342824071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45974.679342824071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45974.679342824071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45974.679342824071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45974.679342824071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45974.679342824071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45974.679342824071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45974.679342824071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45974.679342824071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45974.679342824071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45974.679342824071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45974.679342824071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45974.679342824071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45974.679342824071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45974.679342824071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45974.679342824071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45974.679342824071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45974.679342824071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45974.679342824071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45974.679342824071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45974.679342824071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45974.679342824071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45974.679342824071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45974.679342824071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45974.679342824071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45974.679342824071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45974.679342824071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45974.679342824071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45974.679342824071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45974.679342824071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45974.679342824071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45974.679342824071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45974.679342824071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45974.679342824071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45974.679342824071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45974.679342824071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45974.679342824071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45974.679342824071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45974.679342824071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45974.679342824071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45974.679342824071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45974.679342824071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45974.679342824071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45974.679342824071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45974.679342824071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45974.679342824071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45974.679342824071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45974.679342824071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45974.679342824071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45974.679342824071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45974.679342824071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45974.679342824071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45974.679342824071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45974.679342824071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45974.679342824071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45974.679342824071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45974.679342824071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45974.679342824071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45974.679342824071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45974.679342824071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45974.679342824071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45974.679342824071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45974.679342824071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45974.679342824071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45974.679342824071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45974.679342824071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45974.679342824071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45974.679342824071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45974.679342824071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45974.679342824071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45974.679342824071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45974.679342824071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45974.679342824071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45974.679342824071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45974.679342824071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45974.679342824071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45974.679342824071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45974.679342824071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45974.679342824071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45974.679342824071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45974.679342824071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45974.679342824071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45974.679342824071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45974.679342824071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45974.679342824071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45974.679342824071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45974.679342824071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45974.679342824071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45974.679342824071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45974.679342824071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45974.679342824071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45974.679342824071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45974.679342824071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45974.679342824071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45974.679342824071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45974.679342824071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45974.679342824071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45974.679342824071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45974.679342824071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45974.679342824071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45974.679342824071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45974.679342824071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45974.679342824071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45974.679342824071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45974.679342824071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45974.679342824071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45974.679342824071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45974.679342824071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45974.679342824071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45974.679342824071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45974.679342824071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45974.679342824071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45974.679342824071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45974.679342824071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45974.679342824071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45974.679342824071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45974.679342824071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45974.679342824071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45974.679342824071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45974.679342824071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45974.679342824071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45974.679342824071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45974.679342824071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45974.679342824071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45974.679342824071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45974.679342824071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45974.679342824071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45974.679342824071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45974.679342824071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45974.679342824071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45974.679342824071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45974.679342824071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45974.679342824071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45974.679342824071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45974.679342824071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45974.679342824071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45974.679342824071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45974.679342824071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45974.679342824071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45974.679342824071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45974.679342824071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45974.679342824071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45974.679342824071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45974.679342824071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45974.679342824071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45974.679342824071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45974.679342824071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45974.679342824071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45974.679342824071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45974.679342824071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45974.679342824071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45974.679342824071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45974.679342824071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45974.679342824071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45974.679342824071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45974.679342824071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45974.679342824071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45974.679342824071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45974.679342824071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45974.679342824071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45974.679342824071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45974.679342824071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45974.679342824071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45974.679342824071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45974.679342824071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45974.679342824071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45974.679342824071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45974.679342824071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45974.679342824071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45974.679342824071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45974.679342824071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45974.679342824071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45974.679342824071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45974.679342824071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45974.679342824071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45974.679342824071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45974.679342824071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45974.679342824071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45974.679342824071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45974.679342824071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45974.679342824071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45974.679342824071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45974.679342824071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45974.679342824071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45974.679342824071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45974.679342824071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45974.679342824071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45974.679342824071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45974.679342824071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45974.679342824071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45974.679342824071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45974.679342824071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45974.679342824071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45974.679342824071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45974.679342824071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45974.679342824071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45974.679342824071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45974.679342824071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45974.679342824071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45974.679342824071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45974.679342824071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45974.679342824071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45974.679342824071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45974.679342824071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45974.679342824071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45974.679342824071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45974.679342824071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45974.679342824071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45974.679342824071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45974.679342824071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45974.679342824071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45974.679342824071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45974.679342824071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45974.679342824071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45974.679342824071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45974.679342824071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45974.679342824071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45974.679342824071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45974.679342824071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45974.679342824071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45974.679342824071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45974.679342824071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45974.679342824071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45974.679342824071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45974.679342824071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45974.679342824071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45974.679342824071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45974.679342824071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45974.679342824071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45974.679342824071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45974.679342824071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45974.679342824071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45974.679342824071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45974.679342824071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45974.679342824071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45974.679342824071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45974.679342824071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45974.679342824071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45974.679342824071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45974.679342824071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45974.679342824071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45974.679342824071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45974.679342824071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45974.679342824071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45974.679342824071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45974.679342824071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45974.679342824071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45974.679342824071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45974.679342824071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45974.679342824071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45974.679342824071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45974.679342824071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45974.679342824071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45974.679342824071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45974.679342824071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45974.679342824071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45974.679342824071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45974.679342824071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45974.679342824071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45974.679342824071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45974.679342824071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45974.679342824071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45974.679342824071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45974.679342824071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45974.679342824071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45974.679342824071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45974.679342824071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45974.679342824071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45974.679342824071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45974.679342824071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45974.679342824071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45974.679342824071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45974.679342824071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45974.679342824071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45974.679342824071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45974.679342824071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45974.679342824071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45974.679342824071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45974.679342824071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45974.679342824071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45974.679342824071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45974.679342824071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45974.679342824071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45974.679342824071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45974.679342824071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45974.679342824071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45974.679342824071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45974.679342824071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45974.679342824071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45974.679342824071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45974.679342824071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45974.679342824071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45974.679342824071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45974.679342824071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45974.679342824071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45974.679342824071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45974.679342824071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45974.679342824071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45974.679342824071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45974.679342824071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45974.679342824071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45974.679342824071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45974.679342824071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45974.679342824071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45974.679342824071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45974.679342824071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45974.679342824071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45974.679342824071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45974.679342824071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45974.679342824071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45974.679342824071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45974.679342824071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45974.679342824071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45974.679342824071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45974.679342824071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45974.679342824071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45974.679342824071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45974.679342824071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45974.679342824071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45974.679342824071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45974.679342824071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45974.679342824071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45974.679342824071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45974.679342824071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45974.679342824071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45974.679342824071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45974.679342824071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45974.679342824071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45974.679342824071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45974.679342824071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45974.679342824071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45974.679342824071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45974.679342824071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45974.679342824071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45974.679342824071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45974.679342824071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45974.679342824071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45974.679342824071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45974.679342824071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45974.679342824071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45974.679342824071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45974.679342824071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45974.679342824071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45974.679342824071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45974.679342824071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45974.679342824071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45974.679342824071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45974.679342824071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45974.679342824071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45974.679342824071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45974.679342824071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45974.679342824071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45974.679342824071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45974.679342824071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45974.679342824071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45974.679342824071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45974.679342824071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45974.679342824071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45974.679342824071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45974.679342824071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45974.679342824071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45974.679342824071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45974.679342824071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45974.679342824071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45974.679342824071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45974.679342824071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45974.679342824071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45974.679342824071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45974.679342824071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45974.679342824071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45974.679342824071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45974.679342824071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45974.679342824071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45974.679342824071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45974.679342824071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45974.679342824071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45974.679342824071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45974.679342824071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45974.679342824071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45974.679342824071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45974.679342824071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45974.679342824071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45974.679342824071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45974.679342824071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45974.679342824071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45974.679342824071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45974.679342824071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45974.679342824071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45974.679342824071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45974.679342824071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45974.679342824071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45974.679342824071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45974.679342824071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45974.679342824071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45974.679342824071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45974.679342824071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45974.679342824071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45974.679342824071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45974.679342824071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45974.679342824071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45974.679342824071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45974.679342824071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45974.679342824071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45974.679342824071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45974.679342824071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45974.679342824071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45974.679342824071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45974.679342824071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45974.679342824071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45974.679342824071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45974.679342824071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45974.679342824071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45974.679342824071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45974.679342824071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45974.679342824071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45974.679342824071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45974.679342824071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45974.679342824071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45974.679342824071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45974.679342824071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45974.679342824071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45974.679342824071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45974.679342824071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45974.679342824071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45974.679342824071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45974.679342824071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45974.679342824071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45974.679342824071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45974.679342824071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45974.679342824071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45974.679342824071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45974.679342824071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45974.679342824071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45974.679342824071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45974.679342824071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45974.679342824071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45974.679342824071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45974.679342824071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45974.679342824071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45974.679342824071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45974.679342824071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45974.679342824071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45974.679342824071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45974.679342824071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45974.679342824071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45974.679342824071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45974.679342824071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45974.679342824071</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E6" sqref="E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271.19862523147458</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32798</v>
      </c>
      <c r="E3" s="95" t="s">
        <v>39021</v>
      </c>
      <c r="F3" s="96">
        <v>45974.31527777778</v>
      </c>
      <c r="G3" s="97">
        <f ca="1">IFERROR(NOW()-F3,"")</f>
        <v>0.36406504629121628</v>
      </c>
      <c r="H3" s="96">
        <v>45974.309942129628</v>
      </c>
      <c r="I3" s="135" t="str">
        <f>IFERROR(VLOOKUP(D3,DB!A:F,6,0),"")</f>
        <v>SCECO</v>
      </c>
      <c r="J3" s="135" t="str">
        <f>IFERROR(VLOOKUP(D3,DB!A:G,7,0),"")</f>
        <v>Dead</v>
      </c>
      <c r="K3" s="98" t="s">
        <v>39116</v>
      </c>
      <c r="L3" s="92" t="str">
        <f>IFERROR(VLOOKUP(D3,DB!A:I,9,0),"")</f>
        <v>Latis</v>
      </c>
    </row>
    <row r="4" spans="1:16" ht="15" customHeight="1">
      <c r="A4" s="135"/>
      <c r="B4" s="135" t="str">
        <f>IFERROR(VLOOKUP(D4,DB!A:K,11,0),"")</f>
        <v/>
      </c>
      <c r="C4" s="94"/>
      <c r="D4" s="92"/>
      <c r="E4" s="95"/>
      <c r="F4" s="96"/>
      <c r="G4" s="97">
        <f ca="1">IFERROR(NOW()-F4,"")</f>
        <v>45974.679342824071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45974.679342824071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45974.679342824071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45974.679342824071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45974.679342824071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45974.679342824071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45974.679342824071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45974.679342824071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45974.679342824071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45974.679342824071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45974.679342824071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45974.679342824071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45974.679342824071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45974.679342824071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45974.679342824071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45974.679342824071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45974.679342824071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45974.679342824071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45974.679342824071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45974.679342824071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45974.679342824071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45974.679342824071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45974.679342824071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45974.679342824071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45974.679342824071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45974.679342824071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45974.679342824071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45974.679342824071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45974.679342824071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45974.679342824071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45974.679342824071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45974.679342824071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45974.679342824071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45974.679342824071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45974.679342824071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45974.679342824071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45974.679342824071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45974.679342824071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45974.679342824071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45974.679342824071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45974.679342824071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45974.679342824071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45974.679342824071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45974.679342824071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45974.679342824071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45974.679342824071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45974.679342824071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45974.679342824071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45974.679342824071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45974.679342824071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45974.679342824071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45974.679342824071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45974.679342824071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45974.679342824071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45974.679342824071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45974.679342824071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45974.679342824071</v>
      </c>
      <c r="H60" s="96"/>
      <c r="I60" s="135" t="str">
        <f>IFERROR(VLOOKUP(D60,DB!A:F,6,0),"")</f>
        <v/>
      </c>
      <c r="J60" s="135" t="str">
        <f>IFERROR(VLOOKUP(D60,DB!A:G,7,0),"")</f>
        <v/>
      </c>
      <c r="K60" s="98"/>
      <c r="L60" s="92"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1"/>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82.847282638882461</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48.490465509254136</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G10" ca="1" si="1">IFERROR(NOW()-F4,"")</f>
        <v>26.018231712958368</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4"/>
      <c r="G6" s="126">
        <f t="shared" ca="1" si="1"/>
        <v>45974.679342824071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45974.679342824071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45974.679342824071</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45974.679342824071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45974.679342824071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ref="G11:G74" ca="1" si="2">IFERROR(NOW()-F11,"")</f>
        <v>45974.679342824071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45974.679342824071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45974.679342824071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45974.679342824071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45974.679342824071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45974.679342824071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45974.679342824071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45974.679342824071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45974.679342824071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45974.679342824071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45974.679342824071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45974.679342824071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45974.679342824071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45974.679342824071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45974.679342824071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45974.679342824071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45974.679342824071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45974.679342824071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45974.679342824071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45974.679342824071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45974.679342824071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45974.679342824071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45974.679342824071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45974.679342824071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45974.679342824071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45974.679342824071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45974.679342824071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45974.679342824071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45974.679342824071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45974.679342824071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45974.679342824071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45974.679342824071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45974.679342824071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45974.679342824071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45974.679342824071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45974.679342824071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45974.679342824071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45974.679342824071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45974.679342824071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45974.679342824071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45974.679342824071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45974.679342824071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45974.679342824071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45974.679342824071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45974.679342824071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45974.679342824071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45974.679342824071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45974.679342824071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45974.679342824071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45974.679342824071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45974.679342824071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45974.679342824071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45974.679342824071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45974.679342824071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45974.679342824071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45974.679342824071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45974.679342824071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45974.679342824071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45974.679342824071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45974.679342824071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45974.679342824071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45974.679342824071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45974.679342824071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45974.679342824071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ref="G75:G138" ca="1" si="3">IFERROR(NOW()-F75,"")</f>
        <v>45974.679342824071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45974.679342824071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45974.679342824071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45974.679342824071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45974.679342824071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45974.679342824071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45974.679342824071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45974.679342824071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45974.679342824071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45974.679342824071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45974.679342824071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45974.679342824071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45974.679342824071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45974.679342824071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45974.679342824071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45974.679342824071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45974.679342824071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45974.679342824071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45974.679342824071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45974.679342824071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45974.679342824071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45974.679342824071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45974.679342824071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45974.679342824071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45974.679342824071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45974.679342824071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45974.679342824071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45974.679342824071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45974.679342824071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45974.679342824071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45974.679342824071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45974.679342824071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45974.679342824071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45974.679342824071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45974.679342824071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45974.679342824071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45974.679342824071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45974.679342824071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45974.679342824071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45974.679342824071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45974.679342824071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45974.679342824071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45974.679342824071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45974.679342824071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45974.679342824071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45974.679342824071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45974.679342824071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45974.679342824071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45974.679342824071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45974.679342824071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45974.679342824071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45974.679342824071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45974.679342824071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45974.679342824071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45974.679342824071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45974.679342824071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45974.679342824071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45974.679342824071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45974.679342824071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45974.679342824071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45974.679342824071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45974.679342824071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45974.679342824071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45974.679342824071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ref="G139:G202" ca="1" si="4">IFERROR(NOW()-F139,"")</f>
        <v>45974.679342824071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45974.679342824071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45974.679342824071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45974.679342824071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45974.679342824071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45974.679342824071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45974.679342824071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45974.679342824071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45974.679342824071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45974.679342824071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45974.679342824071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45974.679342824071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45974.679342824071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45974.679342824071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45974.679342824071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45974.679342824071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45974.679342824071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45974.679342824071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45974.679342824071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45974.679342824071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45974.679342824071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45974.679342824071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45974.679342824071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45974.679342824071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45974.679342824071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45974.679342824071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45974.679342824071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45974.679342824071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45974.679342824071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45974.679342824071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45974.679342824071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45974.679342824071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45974.679342824071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45974.679342824071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45974.679342824071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45974.679342824071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45974.679342824071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45974.679342824071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45974.679342824071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45974.679342824071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45974.679342824071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45974.679342824071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45974.679342824071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45974.679342824071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45974.679342824071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45974.679342824071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45974.679342824071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45974.679342824071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45974.679342824071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45974.679342824071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45974.679342824071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45974.679342824071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45974.679342824071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45974.679342824071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45974.679342824071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45974.679342824071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45974.679342824071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45974.679342824071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45974.679342824071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45974.679342824071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45974.679342824071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45974.679342824071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45974.679342824071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45974.679342824071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ref="G203:G266" ca="1" si="5">IFERROR(NOW()-F203,"")</f>
        <v>45974.679342824071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45974.679342824071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45974.679342824071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45974.679342824071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45974.679342824071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45974.679342824071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45974.679342824071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45974.679342824071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45974.679342824071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45974.679342824071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45974.679342824071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45974.679342824071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45974.679342824071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45974.679342824071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45974.679342824071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45974.679342824071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45974.679342824071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45974.679342824071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45974.679342824071</v>
      </c>
      <c r="H221" s="124"/>
      <c r="I221" s="124" t="str">
        <f>IFERROR(VLOOKUP(D221,DB!A:F,6,0),"")</f>
        <v/>
      </c>
      <c r="J221" s="124" t="str">
        <f>IFERROR(VLOOKUP(D221,DB!A:G,7,0),"")</f>
        <v/>
      </c>
      <c r="K221" s="124"/>
      <c r="L221" s="124" t="str">
        <f>IFERROR(VLOOKUP(D221,DB!A:I,9,0),"")</f>
        <v/>
      </c>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sheetData>
  <dataValidations count="2">
    <dataValidation allowBlank="1" showInputMessage="1" showErrorMessage="1" sqref="E1" xr:uid="{920C6338-E771-4DAE-8C89-92A9093EA4DE}"/>
    <dataValidation type="list" allowBlank="1" showInputMessage="1" showErrorMessage="1" sqref="E2:E2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7"/>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39125</v>
      </c>
      <c r="B2" s="141" t="str">
        <f>IFERROR(VLOOKUP(D2,DB!A:K,11,0),"")</f>
        <v>R6</v>
      </c>
      <c r="C2" s="142">
        <v>2</v>
      </c>
      <c r="D2" s="141" t="s">
        <v>30021</v>
      </c>
      <c r="E2" s="124" t="s">
        <v>39102</v>
      </c>
      <c r="F2" s="143">
        <v>45974.647268518522</v>
      </c>
      <c r="G2" s="105">
        <f t="shared" ref="G2:G39" ca="1" si="0">IFERROR(NOW()-F2,"-")</f>
        <v>3.2074305549031124E-2</v>
      </c>
      <c r="H2" s="143">
        <v>45974.640023148146</v>
      </c>
      <c r="I2" s="141" t="str">
        <f>IFERROR(VLOOKUP(D2,DB!A:F,6,0),"")</f>
        <v>SCECO</v>
      </c>
      <c r="J2" s="141" t="str">
        <f>IFERROR(VLOOKUP(D2,DB!A:G,7,0),"")</f>
        <v>Vandalized</v>
      </c>
      <c r="K2" s="144" t="s">
        <v>39126</v>
      </c>
      <c r="L2" s="145" t="str">
        <f>IFERROR(VLOOKUP(D2,DB!A:I,9,0),"")</f>
        <v>Latis</v>
      </c>
    </row>
    <row r="3" spans="1:16382" ht="31.5" customHeight="1">
      <c r="A3" s="140"/>
      <c r="B3" s="141" t="str">
        <f>IFERROR(VLOOKUP(D3,DB!A:K,11,0),"")</f>
        <v/>
      </c>
      <c r="C3" s="142"/>
      <c r="D3" s="141"/>
      <c r="E3" s="124"/>
      <c r="F3" s="143"/>
      <c r="G3" s="105">
        <f t="shared" ca="1" si="0"/>
        <v>45974.679342824071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45974.679342824071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45974.679342824071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45974.679342824071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45974.679342824071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45974.679342824071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45974.679342824071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45974.679342824071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45974.679342824071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45974.679342824071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45974.679342824071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45974.679342824071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45974.679342824071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45974.679342824071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45974.679342824071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45974.679342824071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45974.679342824071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45974.679342824071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45974.679342824071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45974.679342824071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45974.679342824071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45974.679342824071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45974.679342824071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45974.679342824071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45974.679342824071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45974.679342824071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45974.679342824071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45974.679342824071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45974.679342824071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45974.679342824071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45974.679342824071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45974.679342824071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45974.679342824071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45974.679342824071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45974.679342824071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45974.679342824071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45974.679342824071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ref="G40:G103" ca="1" si="1">IFERROR(NOW()-F40,"-")</f>
        <v>45974.679342824071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45974.679342824071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45974.679342824071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45974.679342824071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45974.679342824071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45974.679342824071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45974.679342824071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45974.679342824071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45974.679342824071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45974.679342824071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45974.679342824071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45974.679342824071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45974.679342824071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45974.679342824071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45974.679342824071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45974.679342824071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45974.679342824071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45974.679342824071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45974.679342824071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45974.679342824071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45974.679342824071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45974.679342824071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45974.679342824071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45974.679342824071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45974.679342824071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45974.679342824071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45974.679342824071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45974.679342824071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45974.679342824071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45974.679342824071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45974.679342824071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45974.679342824071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45974.679342824071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45974.679342824071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45974.679342824071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45974.679342824071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45974.679342824071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45974.679342824071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45974.679342824071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45974.679342824071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45974.679342824071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45974.679342824071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45974.679342824071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45974.679342824071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45974.679342824071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45974.679342824071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45974.679342824071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45974.679342824071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45974.679342824071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45974.679342824071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45974.679342824071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45974.679342824071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45974.679342824071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45974.679342824071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45974.679342824071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45974.679342824071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45974.679342824071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45974.679342824071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45974.679342824071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45974.679342824071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45974.679342824071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45974.679342824071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45974.679342824071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45974.679342824071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ref="G104:G137" ca="1" si="2">IFERROR(NOW()-F104,"-")</f>
        <v>45974.679342824071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45974.679342824071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45974.679342824071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45974.679342824071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45974.679342824071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45974.679342824071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45974.679342824071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45974.679342824071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45974.679342824071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45974.679342824071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45974.679342824071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45974.679342824071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45974.679342824071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45974.679342824071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45974.679342824071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45974.679342824071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45974.679342824071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45974.679342824071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45974.679342824071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45974.679342824071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45974.679342824071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45974.679342824071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45974.679342824071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45974.679342824071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45974.679342824071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45974.679342824071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45974.679342824071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45974.679342824071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45974.679342824071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45974.679342824071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45974.679342824071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45974.679342824071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45974.679342824071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45974.679342824071</v>
      </c>
      <c r="H137" s="143"/>
      <c r="I137" s="141" t="str">
        <f>IFERROR(VLOOKUP(D137,DB!A:F,6,0),"")</f>
        <v/>
      </c>
      <c r="J137" s="141" t="str">
        <f>IFERROR(VLOOKUP(D137,DB!A:G,7,0),"")</f>
        <v/>
      </c>
      <c r="K137" s="144"/>
      <c r="L137" s="145" t="str">
        <f>IFERROR(VLOOKUP(D137,DB!A:I,9,0),"")</f>
        <v/>
      </c>
    </row>
  </sheetData>
  <dataValidations count="2">
    <dataValidation allowBlank="1" showInputMessage="1" showErrorMessage="1" sqref="E1" xr:uid="{9E1BC488-8814-4F8A-8DBE-742B3278AB71}"/>
    <dataValidation type="list" allowBlank="1" showInputMessage="1" showErrorMessage="1" sqref="E2:E1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2025-11-13T13:20:05Z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