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00" documentId="120_S{2AC9BD13-BADA-5192-A53E-5A8FF88502F6}" xr6:coauthVersionLast="47" xr6:coauthVersionMax="47" xr10:uidLastSave="{930BB50B-38EA-471A-9B23-1E8FCE2DEF5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<sst xmlns="http://schemas.openxmlformats.org/spreadsheetml/2006/main" count="180285" uniqueCount="39127">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</sst>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321.92856967592525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0.13369699074246455</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45984.876995601851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45984.876995601851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45984.876995601851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45984.876995601851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45984.876995601851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45984.876995601851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45984.876995601851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45984.876995601851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45984.876995601851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45984.876995601851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45984.876995601851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45984.876995601851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45984.876995601851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45984.876995601851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45984.876995601851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45984.876995601851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45984.876995601851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45984.876995601851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45984.876995601851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45984.876995601851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45984.876995601851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45984.876995601851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45984.876995601851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45984.876995601851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45984.876995601851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45984.876995601851</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45984.876995601851</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159.87715763888991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0.48957662036991678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45984.876995601851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45984.876995601851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45984.876995601851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45984.876995601851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45984.876995601851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45984.876995601851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45984.876995601851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45984.876995601851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45984.876995601851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45984.876995601851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45984.876995601851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45984.876995601851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45984.876995601851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45984.876995601851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45984.876995601851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45984.876995601851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45984.876995601851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45984.876995601851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45984.876995601851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45984.876995601851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45984.876995601851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45984.876995601851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45984.876995601851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45984.876995601851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45984.876995601851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45984.876995601851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45984.876995601851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45984.876995601851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45984.876995601851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45984.876995601851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45984.876995601851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45984.876995601851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45984.876995601851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45984.876995601851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45984.876995601851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45984.876995601851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45984.876995601851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45984.876995601851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45984.876995601851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45984.876995601851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45984.876995601851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45984.876995601851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45984.876995601851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45984.876995601851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45984.876995601851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45984.876995601851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45984.876995601851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45984.876995601851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45984.876995601851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45984.876995601851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45984.876995601851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45984.876995601851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45984.876995601851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45984.876995601851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45984.876995601851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45984.876995601851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45984.876995601851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45984.876995601851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45984.876995601851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45984.876995601851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45984.876995601851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45984.876995601851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45984.876995601851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45984.876995601851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45984.876995601851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45984.876995601851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45984.876995601851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45984.876995601851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45984.876995601851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45984.876995601851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45984.876995601851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45984.876995601851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45984.876995601851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45984.876995601851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45984.876995601851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45984.876995601851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45984.876995601851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45984.876995601851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45984.876995601851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45984.876995601851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45984.876995601851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45984.876995601851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45984.876995601851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45984.876995601851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45984.876995601851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45984.876995601851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45984.876995601851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45984.876995601851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45984.876995601851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45984.876995601851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45984.876995601851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45984.876995601851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45984.876995601851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45984.876995601851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45984.876995601851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45984.876995601851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45984.876995601851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45984.876995601851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45984.876995601851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45984.876995601851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45984.876995601851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45984.876995601851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45984.876995601851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45984.876995601851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45984.876995601851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45984.876995601851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45984.876995601851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45984.876995601851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45984.876995601851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45984.876995601851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45984.876995601851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45984.876995601851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45984.876995601851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45984.876995601851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45984.876995601851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45984.876995601851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45984.876995601851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45984.876995601851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45984.876995601851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45984.876995601851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45984.876995601851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45984.876995601851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45984.876995601851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45984.876995601851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45984.876995601851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45984.876995601851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45984.876995601851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45984.876995601851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45984.876995601851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45984.876995601851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45984.876995601851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45984.876995601851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45984.876995601851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45984.876995601851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45984.876995601851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45984.876995601851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45984.876995601851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45984.876995601851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45984.876995601851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45984.876995601851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45984.876995601851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45984.876995601851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45984.876995601851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45984.876995601851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45984.876995601851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45984.876995601851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61" t="s">
        <v>24990</v>
      </c>
      <c r="E2" s="18" t="s">
        <v>39021</v>
      </c>
      <c r="F2" s="20">
        <v>45984.850393518522</v>
      </c>
      <c r="G2" s="21">
        <f t="shared" ref="G2:G51" ca="1" si="0">IFERROR(NOW()-F2,"-")</f>
        <v>2.6602083329635207E-2</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45984.876995601851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45984.876995601851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45984.876995601851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45984.876995601851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45984.876995601851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45984.876995601851</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45984.876995601851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45984.876995601851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45984.876995601851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45984.876995601851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45984.876995601851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45984.876995601851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45984.876995601851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45984.876995601851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45984.876995601851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45984.876995601851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45984.876995601851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45984.876995601851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45984.876995601851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45984.876995601851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45984.876995601851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45984.876995601851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45984.876995601851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45984.876995601851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45984.876995601851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45984.876995601851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45984.876995601851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45984.876995601851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45984.876995601851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45984.876995601851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45984.876995601851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45984.876995601851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45984.876995601851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45984.876995601851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45984.876995601851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45984.876995601851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45984.876995601851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45984.876995601851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45984.876995601851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45984.876995601851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45984.876995601851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45984.876995601851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45984.876995601851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45984.876995601851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45984.876995601851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45984.876995601851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45984.876995601851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45984.876995601851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45984.876995601851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45984.876995601851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45984.876995601851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45984.876995601851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45984.876995601851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45984.876995601851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45984.876995601851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45984.876995601851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45984.876995601851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45984.876995601851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45984.876995601851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45984.876995601851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45984.876995601851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45984.876995601851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45984.876995601851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45984.876995601851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45984.876995601851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45984.876995601851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45984.876995601851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45984.876995601851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45984.876995601851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45984.876995601851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45984.876995601851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45984.876995601851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45984.876995601851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45984.876995601851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45984.876995601851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45984.876995601851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45984.876995601851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45984.876995601851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45984.876995601851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45984.876995601851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45984.876995601851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45984.876995601851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45984.876995601851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45984.876995601851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45984.876995601851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45984.876995601851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45984.876995601851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45984.876995601851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45984.876995601851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45984.876995601851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45984.876995601851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45984.876995601851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45984.876995601851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45984.876995601851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45984.876995601851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45984.876995601851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45984.876995601851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45984.876995601851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45984.876995601851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45984.876995601851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45984.876995601851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45984.876995601851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45984.876995601851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45984.876995601851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45984.876995601851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45984.876995601851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45984.876995601851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45984.876995601851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45984.876995601851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45984.876995601851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45984.876995601851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45984.876995601851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45984.876995601851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45984.876995601851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45984.876995601851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45984.876995601851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45984.876995601851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45984.876995601851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45984.876995601851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45984.876995601851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45984.876995601851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45984.876995601851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45984.876995601851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45984.876995601851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45984.876995601851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45984.876995601851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45984.876995601851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45984.876995601851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45984.876995601851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45984.876995601851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45984.876995601851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45984.876995601851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45984.876995601851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45984.876995601851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45984.876995601851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45984.876995601851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45984.876995601851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45984.876995601851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45984.876995601851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45984.876995601851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45984.876995601851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45984.876995601851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45984.876995601851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45984.876995601851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45984.876995601851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45984.876995601851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45984.876995601851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45984.876995601851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45984.876995601851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45984.876995601851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45984.876995601851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45984.876995601851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45984.876995601851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45984.876995601851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45984.876995601851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45984.876995601851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45984.876995601851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45984.876995601851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45984.876995601851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45984.876995601851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45984.876995601851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45984.876995601851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45984.876995601851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45984.876995601851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45984.876995601851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45984.876995601851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45984.876995601851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45984.876995601851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45984.876995601851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45984.876995601851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45984.876995601851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45984.876995601851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45984.876995601851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45984.876995601851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45984.876995601851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45984.876995601851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45984.876995601851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45984.876995601851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45984.876995601851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45984.876995601851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45984.876995601851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45984.876995601851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45984.876995601851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45984.876995601851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45984.876995601851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45984.876995601851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45984.876995601851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45984.876995601851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45984.876995601851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45984.876995601851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45984.876995601851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45984.876995601851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45984.876995601851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45984.876995601851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45984.876995601851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45984.876995601851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45984.876995601851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45984.876995601851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45984.876995601851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45984.876995601851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45984.876995601851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45984.876995601851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45984.876995601851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45984.876995601851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45984.876995601851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45984.876995601851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45984.876995601851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45984.876995601851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45984.876995601851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45984.876995601851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45984.876995601851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45984.876995601851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45984.876995601851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45984.876995601851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45984.876995601851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45984.876995601851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45984.876995601851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45984.876995601851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45984.876995601851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45984.876995601851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45984.876995601851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45984.876995601851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45984.876995601851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45984.876995601851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45984.876995601851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45984.876995601851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45984.876995601851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45984.876995601851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45984.876995601851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45984.876995601851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45984.876995601851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45984.876995601851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45984.876995601851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45984.876995601851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45984.876995601851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45984.876995601851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45984.876995601851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45984.876995601851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45984.876995601851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45984.876995601851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45984.876995601851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45984.876995601851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45984.876995601851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45984.876995601851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45984.876995601851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45984.876995601851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45984.876995601851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45984.876995601851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45984.876995601851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45984.876995601851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45984.876995601851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45984.876995601851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45984.876995601851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45984.876995601851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45984.876995601851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45984.876995601851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45984.876995601851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45984.876995601851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45984.876995601851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45984.876995601851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45984.876995601851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45984.876995601851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45984.876995601851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45984.876995601851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45984.876995601851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45984.876995601851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45984.876995601851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45984.876995601851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45984.876995601851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45984.876995601851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45984.876995601851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45984.876995601851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45984.876995601851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45984.876995601851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45984.876995601851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45984.876995601851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45984.876995601851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45984.876995601851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45984.876995601851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45984.876995601851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45984.876995601851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45984.876995601851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45984.876995601851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45984.876995601851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45984.876995601851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45984.876995601851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45984.876995601851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45984.876995601851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45984.876995601851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45984.876995601851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45984.876995601851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45984.876995601851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45984.876995601851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45984.876995601851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45984.876995601851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45984.876995601851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45984.876995601851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45984.876995601851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45984.876995601851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45984.876995601851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45984.876995601851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45984.876995601851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45984.876995601851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45984.876995601851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45984.876995601851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45984.876995601851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45984.876995601851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45984.876995601851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45984.876995601851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45984.876995601851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45984.876995601851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45984.876995601851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45984.876995601851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45984.876995601851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45984.876995601851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45984.876995601851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45984.876995601851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45984.876995601851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45984.876995601851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45984.876995601851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45984.876995601851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45984.876995601851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45984.876995601851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45984.876995601851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45984.876995601851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45984.876995601851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45984.876995601851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45984.876995601851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45984.876995601851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45984.876995601851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45984.876995601851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45984.876995601851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45984.876995601851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45984.876995601851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45984.876995601851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45984.876995601851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45984.876995601851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45984.876995601851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45984.876995601851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45984.876995601851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45984.876995601851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45984.876995601851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45984.876995601851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45984.876995601851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45984.876995601851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45984.876995601851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45984.876995601851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45984.876995601851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45984.876995601851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45984.876995601851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45984.876995601851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45984.876995601851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45984.876995601851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45984.876995601851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45984.876995601851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45984.876995601851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45984.876995601851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45984.876995601851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45984.876995601851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45984.876995601851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45984.876995601851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45984.876995601851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45984.876995601851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45984.876995601851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45984.876995601851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45984.876995601851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45984.876995601851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45984.876995601851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45984.876995601851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45984.876995601851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45984.876995601851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45984.876995601851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45984.876995601851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45984.876995601851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45984.876995601851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45984.876995601851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45984.876995601851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45984.876995601851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45984.876995601851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45984.876995601851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45984.876995601851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45984.876995601851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45984.876995601851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45984.876995601851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45984.876995601851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45984.876995601851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45984.876995601851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45984.876995601851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45984.876995601851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45984.876995601851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45984.876995601851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45984.876995601851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45984.876995601851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45984.876995601851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45984.876995601851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45984.876995601851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45984.876995601851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45984.876995601851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45984.876995601851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45984.876995601851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45984.876995601851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45984.876995601851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45984.876995601851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45984.876995601851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45984.876995601851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45984.876995601851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45984.876995601851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45984.876995601851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45984.876995601851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45984.876995601851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45984.876995601851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45984.876995601851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45984.876995601851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45984.876995601851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45984.876995601851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45984.876995601851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45984.876995601851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45984.876995601851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45984.876995601851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45984.876995601851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45984.876995601851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45984.876995601851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45984.876995601851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45984.876995601851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45984.876995601851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45984.876995601851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45984.876995601851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45984.876995601851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45984.876995601851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45984.876995601851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45984.876995601851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45984.876995601851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45984.876995601851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45984.876995601851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45984.876995601851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45984.876995601851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45984.876995601851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45984.876995601851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45984.876995601851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45984.876995601851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45984.876995601851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45984.876995601851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45984.876995601851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45984.876995601851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45984.876995601851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45984.876995601851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45984.876995601851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45984.876995601851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45984.876995601851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45984.876995601851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45984.876995601851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45984.876995601851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45984.876995601851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45984.876995601851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45984.876995601851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45984.876995601851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45984.876995601851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45984.876995601851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45984.876995601851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45984.876995601851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45984.876995601851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45984.876995601851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45984.876995601851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45984.876995601851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45984.876995601851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45984.876995601851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45984.876995601851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45984.876995601851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45984.876995601851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45984.876995601851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45984.876995601851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45984.876995601851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45984.876995601851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45984.876995601851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45984.876995601851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45984.876995601851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45984.876995601851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45984.876995601851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45984.876995601851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45984.876995601851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45984.876995601851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45984.876995601851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45984.876995601851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45984.876995601851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45984.876995601851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45984.876995601851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45984.876995601851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45984.876995601851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45984.876995601851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45984.876995601851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45984.876995601851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45984.876995601851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45984.876995601851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45984.876995601851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45984.876995601851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45984.876995601851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45984.876995601851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45984.876995601851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45984.876995601851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45984.876995601851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45984.876995601851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45984.876995601851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45984.876995601851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45984.876995601851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45984.876995601851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45984.876995601851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45984.876995601851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45984.876995601851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45984.876995601851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45984.876995601851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45984.876995601851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45984.876995601851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45984.876995601851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45984.876995601851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45984.876995601851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45984.876995601851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45984.876995601851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45984.876995601851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45984.876995601851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45984.876995601851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45984.876995601851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45984.876995601851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45984.876995601851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45984.876995601851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45984.876995601851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45984.876995601851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45984.876995601851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45984.876995601851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45984.876995601851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45984.876995601851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45984.876995601851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45984.876995601851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45984.876995601851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45984.876995601851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45984.876995601851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45984.876995601851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45984.876995601851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45984.876995601851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45984.876995601851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45984.876995601851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45984.876995601851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45984.876995601851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45984.876995601851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45984.876995601851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45984.876995601851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45984.876995601851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45984.876995601851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45984.876995601851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45984.876995601851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45984.876995601851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45984.876995601851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45984.876995601851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45984.876995601851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45984.876995601851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45984.876995601851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45984.876995601851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45984.876995601851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45984.876995601851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45984.876995601851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45984.876995601851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45984.876995601851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45984.876995601851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45984.876995601851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45984.876995601851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45984.876995601851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45984.876995601851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45984.876995601851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45984.876995601851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45984.876995601851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45984.876995601851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45984.876995601851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45984.876995601851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45984.876995601851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45984.876995601851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45984.876995601851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45984.876995601851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45984.876995601851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45984.876995601851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45984.876995601851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45984.876995601851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45984.876995601851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45984.876995601851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45984.876995601851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45984.876995601851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45984.876995601851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45984.876995601851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45984.876995601851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45984.876995601851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45984.876995601851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45984.876995601851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45984.876995601851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45984.876995601851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45984.876995601851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45984.876995601851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45984.876995601851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45984.876995601851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45984.876995601851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45984.876995601851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45984.876995601851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45984.876995601851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45984.876995601851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45984.876995601851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45984.876995601851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45984.876995601851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45984.876995601851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45984.876995601851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45984.876995601851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45984.876995601851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45984.876995601851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45984.876995601851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45984.876995601851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45984.876995601851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45984.876995601851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45984.876995601851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45984.876995601851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45984.876995601851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45984.876995601851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45984.876995601851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45984.876995601851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45984.876995601851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45984.876995601851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45984.876995601851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45984.876995601851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45984.876995601851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45984.876995601851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45984.876995601851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45984.876995601851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45984.876995601851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45984.876995601851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45984.876995601851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45984.876995601851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45984.876995601851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45984.876995601851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45984.876995601851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45984.876995601851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45984.876995601851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45984.876995601851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45984.876995601851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45984.876995601851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45984.876995601851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45984.876995601851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45984.876995601851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45984.876995601851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45984.876995601851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45984.876995601851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45984.876995601851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45984.876995601851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45984.876995601851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45984.876995601851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45984.876995601851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45984.876995601851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45984.876995601851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45984.876995601851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45984.876995601851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45984.876995601851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45984.876995601851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45984.876995601851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45984.876995601851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45984.876995601851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45984.876995601851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45984.876995601851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45984.876995601851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45984.876995601851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45984.876995601851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45984.876995601851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45984.876995601851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45984.876995601851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45984.876995601851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45984.876995601851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45984.876995601851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45984.876995601851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45984.876995601851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45984.876995601851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45984.876995601851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45984.876995601851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45984.876995601851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45984.876995601851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45984.876995601851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45984.876995601851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45984.876995601851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45984.876995601851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45984.876995601851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45984.876995601851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45984.876995601851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45984.876995601851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45984.876995601851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45984.876995601851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45984.876995601851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45984.876995601851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45984.876995601851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45984.876995601851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45984.876995601851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45984.876995601851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45984.876995601851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45984.876995601851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45984.876995601851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45984.876995601851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45984.876995601851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45984.876995601851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45984.876995601851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45984.876995601851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45984.876995601851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45984.876995601851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45984.876995601851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45984.876995601851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45984.876995601851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45984.876995601851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45984.876995601851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45984.876995601851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45984.876995601851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45984.876995601851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45984.876995601851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45984.876995601851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45984.876995601851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45984.876995601851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45984.876995601851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45984.876995601851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45984.876995601851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45984.876995601851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45984.876995601851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45984.876995601851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45984.876995601851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45984.876995601851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45984.876995601851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45984.876995601851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45984.876995601851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45984.876995601851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45984.876995601851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45984.876995601851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45984.876995601851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45984.876995601851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45984.876995601851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45984.876995601851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45984.876995601851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45984.876995601851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45984.876995601851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45984.876995601851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45984.876995601851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45984.876995601851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45984.876995601851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45984.876995601851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45984.876995601851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45984.876995601851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45984.876995601851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45984.876995601851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45984.876995601851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45984.876995601851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45984.876995601851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45984.876995601851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45984.876995601851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45984.876995601851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45984.876995601851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45984.876995601851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45984.876995601851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45984.876995601851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45984.876995601851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45984.876995601851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45984.876995601851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45984.876995601851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45984.876995601851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45984.876995601851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45984.876995601851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45984.876995601851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45984.876995601851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45984.876995601851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45984.876995601851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45984.876995601851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45984.876995601851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45984.876995601851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45984.876995601851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45984.876995601851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45984.876995601851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45984.876995601851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45984.876995601851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45984.876995601851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45984.876995601851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45984.876995601851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45984.876995601851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45984.876995601851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45984.876995601851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45984.876995601851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45984.876995601851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45984.876995601851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45984.876995601851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45984.876995601851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45984.876995601851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45984.876995601851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45984.876995601851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45984.876995601851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45984.876995601851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45984.876995601851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45984.876995601851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45984.876995601851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45984.876995601851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45984.876995601851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45984.876995601851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45984.876995601851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45984.876995601851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45984.876995601851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45984.876995601851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45984.876995601851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45984.876995601851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45984.876995601851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45984.876995601851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45984.876995601851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45984.876995601851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45984.876995601851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45984.876995601851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45984.876995601851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45984.876995601851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45984.876995601851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45984.876995601851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45984.876995601851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45984.876995601851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45984.876995601851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45984.876995601851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45984.876995601851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45984.876995601851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45984.876995601851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45984.876995601851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45984.876995601851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45984.876995601851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45984.876995601851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45984.876995601851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45984.876995601851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45984.876995601851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45984.876995601851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45984.876995601851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45984.876995601851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45984.876995601851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45984.876995601851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45984.876995601851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45984.876995601851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45984.876995601851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45984.876995601851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45984.876995601851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45984.876995601851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45984.876995601851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45984.876995601851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45984.876995601851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45984.876995601851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45984.876995601851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45984.876995601851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45984.876995601851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45984.876995601851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45984.876995601851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45984.876995601851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45984.876995601851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45984.876995601851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45984.876995601851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45984.876995601851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45984.876995601851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45984.876995601851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45984.876995601851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45984.876995601851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45984.876995601851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45984.876995601851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45984.876995601851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45984.876995601851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45984.876995601851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45984.876995601851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45984.876995601851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45984.876995601851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45984.876995601851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45984.876995601851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45984.876995601851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45984.876995601851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45984.876995601851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45984.876995601851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45984.876995601851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45984.876995601851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45984.876995601851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45984.876995601851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45984.876995601851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45984.876995601851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45984.876995601851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45984.876995601851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45984.876995601851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45984.876995601851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45984.876995601851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45984.876995601851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45984.876995601851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45984.876995601851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45984.876995601851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45984.876995601851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45984.876995601851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45984.876995601851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45984.876995601851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45984.876995601851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45984.876995601851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45984.876995601851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45984.876995601851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45984.876995601851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45984.876995601851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45984.876995601851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45984.876995601851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45984.876995601851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45984.876995601851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45984.876995601851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45984.876995601851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45984.876995601851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45984.876995601851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45984.876995601851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45984.876995601851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45984.876995601851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45984.876995601851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45984.876995601851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45984.876995601851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45984.876995601851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45984.876995601851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45984.876995601851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45984.876995601851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45984.876995601851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45984.876995601851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45984.876995601851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45984.876995601851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45984.876995601851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45984.876995601851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45984.876995601851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45984.876995601851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45984.876995601851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45984.876995601851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45984.876995601851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45984.876995601851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45984.876995601851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45984.876995601851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45984.876995601851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45984.876995601851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45984.876995601851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45984.876995601851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45984.876995601851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45984.876995601851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45984.876995601851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45984.876995601851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45984.876995601851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45984.876995601851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45984.876995601851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45984.876995601851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45984.876995601851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45984.876995601851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45984.876995601851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45984.876995601851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45984.876995601851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45984.876995601851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45984.876995601851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45984.876995601851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45984.876995601851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45984.876995601851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45984.876995601851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45984.876995601851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45984.876995601851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45984.876995601851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45984.876995601851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45984.876995601851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45984.876995601851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45984.876995601851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45984.876995601851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45984.876995601851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45984.876995601851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45984.876995601851</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281.39627800925518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0.38388206018862547</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29335</v>
      </c>
      <c r="E4" s="94" t="s">
        <v>39021</v>
      </c>
      <c r="F4" s="95">
        <v>45984.81517361111</v>
      </c>
      <c r="G4" s="96">
        <f ca="1">IFERROR(NOW()-F4,"")</f>
        <v>6.182187500235159E-2</v>
      </c>
      <c r="H4" s="95">
        <v>45984.804062499999</v>
      </c>
      <c r="I4" s="113" t="str">
        <f>IFERROR(VLOOKUP(D4,DB!A:F,6,0),"")</f>
        <v>SCECO</v>
      </c>
      <c r="J4" s="113" t="str">
        <f>IFERROR(VLOOKUP(D4,DB!A:G,7,0),"")</f>
        <v>Dead</v>
      </c>
      <c r="K4" s="97" t="s">
        <v>39116</v>
      </c>
      <c r="L4" s="91" t="str">
        <f>IFERROR(VLOOKUP(D4,DB!A:I,9,0),"")</f>
        <v>Latis</v>
      </c>
    </row>
    <row r="5" spans="1:16" ht="15" customHeight="1">
      <c r="A5" s="113" t="s">
        <v>39117</v>
      </c>
      <c r="B5" s="113" t="str">
        <f>IFERROR(VLOOKUP(D5,DB!A:K,11,0),"")</f>
        <v>R4</v>
      </c>
      <c r="C5" s="93">
        <v>6</v>
      </c>
      <c r="D5" s="91" t="s">
        <v>31418</v>
      </c>
      <c r="E5" s="94" t="s">
        <v>39021</v>
      </c>
      <c r="F5" s="95">
        <v>45984.867928240739</v>
      </c>
      <c r="G5" s="96">
        <f t="shared" ref="G5:G39" ca="1" si="0">IFERROR(NOW()-F5,"")</f>
        <v>9.0673611121019349E-3</v>
      </c>
      <c r="H5" s="95">
        <v>45984.870798611111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45984.876995601851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45984.876995601851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45984.876995601851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45984.876995601851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45984.876995601851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45984.876995601851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45984.876995601851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45984.876995601851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45984.876995601851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45984.876995601851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45984.876995601851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45984.876995601851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45984.876995601851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45984.876995601851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45984.876995601851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45984.876995601851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45984.876995601851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45984.876995601851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45984.876995601851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45984.876995601851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45984.876995601851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45984.876995601851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45984.876995601851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45984.876995601851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45984.876995601851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45984.876995601851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45984.876995601851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45984.876995601851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45984.876995601851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45984.876995601851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45984.876995601851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45984.876995601851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45984.876995601851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45984.876995601851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45984.876995601851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45984.876995601851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45984.876995601851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45984.876995601851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45984.876995601851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45984.876995601851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45984.876995601851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45984.876995601851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45984.876995601851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45984.876995601851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45984.876995601851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45984.876995601851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45984.876995601851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45984.876995601851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45984.876995601851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45984.876995601851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45984.876995601851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45984.876995601851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45984.876995601851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45984.876995601851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45984.876995601851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45984.876995601851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45984.876995601851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45984.876995601851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45984.876995601851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45984.876995601851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45984.876995601851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45984.876995601851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45984.876995601851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45984.876995601851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45984.876995601851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45984.876995601851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45984.876995601851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45984.876995601851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45984.876995601851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45984.876995601851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45984.876995601851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45984.876995601851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45984.876995601851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45984.876995601851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45984.876995601851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45984.876995601851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45984.876995601851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45984.876995601851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45984.876995601851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45984.876995601851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45984.876995601851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45984.876995601851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45984.876995601851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45984.876995601851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45984.876995601851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45984.876995601851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45984.876995601851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45984.876995601851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45984.876995601851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45984.876995601851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45984.876995601851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45984.876995601851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45984.876995601851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45984.876995601851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45984.876995601851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45984.876995601851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45984.876995601851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45984.876995601851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45984.876995601851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45984.876995601851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45984.876995601851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45984.876995601851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45984.876995601851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45984.876995601851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45984.876995601851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45984.876995601851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45984.876995601851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45984.876995601851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45984.876995601851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45984.876995601851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45984.876995601851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45984.876995601851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45984.876995601851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45984.876995601851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45984.876995601851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45984.876995601851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45984.876995601851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45984.876995601851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45984.876995601851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45984.876995601851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45984.876995601851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45984.876995601851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45984.876995601851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45984.876995601851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45984.876995601851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45984.876995601851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45984.876995601851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45984.876995601851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45984.876995601851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45984.876995601851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45984.876995601851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45984.876995601851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45984.876995601851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45984.876995601851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45984.876995601851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45984.876995601851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45984.876995601851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45984.876995601851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45984.876995601851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45984.876995601851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45984.876995601851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45984.876995601851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45984.876995601851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45984.876995601851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45984.876995601851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45984.876995601851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45984.876995601851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45984.876995601851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45984.876995601851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45984.876995601851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45984.876995601851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45984.876995601851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45984.876995601851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45984.876995601851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45984.876995601851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45984.876995601851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45984.876995601851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45984.876995601851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45984.876995601851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45984.876995601851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45984.876995601851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45984.876995601851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45984.876995601851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45984.876995601851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45984.876995601851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45984.876995601851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45984.876995601851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45984.876995601851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45984.876995601851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45984.876995601851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45984.876995601851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45984.876995601851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45984.876995601851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45984.876995601851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45984.876995601851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45984.876995601851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45984.876995601851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45984.876995601851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45984.876995601851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45984.876995601851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45984.876995601851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45984.876995601851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45984.876995601851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45984.876995601851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45984.876995601851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45984.876995601851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45984.876995601851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45984.876995601851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45984.876995601851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45984.876995601851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45984.876995601851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45984.876995601851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45984.876995601851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45984.876995601851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45984.876995601851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45984.876995601851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45984.876995601851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45984.876995601851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45984.876995601851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45984.876995601851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45984.876995601851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45984.876995601851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45984.876995601851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45984.876995601851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45984.876995601851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45984.876995601851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45984.876995601851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45984.876995601851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45984.876995601851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45984.876995601851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45984.876995601851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45984.876995601851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45984.876995601851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45984.876995601851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45984.876995601851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45984.876995601851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45984.876995601851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45984.876995601851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45984.876995601851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45984.876995601851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45984.876995601851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45984.876995601851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45984.876995601851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45984.876995601851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45984.876995601851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45984.876995601851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45984.876995601851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45984.876995601851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45984.876995601851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45984.876995601851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45984.876995601851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45984.876995601851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45984.876995601851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45984.876995601851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45984.876995601851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45984.876995601851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45984.876995601851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45984.876995601851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45984.876995601851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45984.876995601851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45984.876995601851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45984.876995601851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45984.876995601851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45984.876995601851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45984.876995601851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45984.876995601851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45984.876995601851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45984.876995601851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45984.876995601851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45984.876995601851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45984.876995601851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45984.876995601851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45984.876995601851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45984.876995601851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45984.876995601851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45984.876995601851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45984.876995601851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45984.876995601851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45984.876995601851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45984.876995601851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45984.876995601851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45984.876995601851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45984.876995601851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45984.876995601851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45984.876995601851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45984.876995601851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45984.876995601851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45984.876995601851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45984.876995601851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45984.876995601851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45984.876995601851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45984.876995601851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45984.876995601851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45984.876995601851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45984.876995601851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45984.876995601851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45984.876995601851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45984.876995601851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45984.876995601851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45984.876995601851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45984.876995601851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45984.876995601851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45984.876995601851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45984.876995601851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45984.876995601851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45984.876995601851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45984.876995601851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45984.876995601851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45984.876995601851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45984.876995601851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45984.876995601851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45984.876995601851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45984.876995601851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45984.876995601851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45984.876995601851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45984.876995601851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45984.876995601851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45984.876995601851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45984.876995601851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45984.876995601851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45984.876995601851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45984.876995601851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45984.876995601851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45984.876995601851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45984.876995601851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45984.876995601851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45984.876995601851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45984.876995601851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45984.876995601851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45984.876995601851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45984.876995601851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45984.876995601851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45984.876995601851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45984.876995601851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45984.876995601851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45984.876995601851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45984.876995601851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45984.876995601851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45984.876995601851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45984.876995601851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45984.876995601851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45984.876995601851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45984.876995601851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45984.876995601851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45984.876995601851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45984.876995601851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45984.876995601851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45984.876995601851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45984.876995601851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45984.876995601851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45984.876995601851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45984.876995601851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45984.876995601851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45984.876995601851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45984.876995601851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45984.876995601851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45984.876995601851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45984.876995601851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45984.876995601851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45984.876995601851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45984.876995601851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45984.876995601851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45984.876995601851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45984.876995601851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45984.876995601851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45984.876995601851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45984.876995601851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45984.876995601851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45984.876995601851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45984.876995601851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45984.876995601851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45984.876995601851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45984.876995601851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45984.876995601851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45984.876995601851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45984.876995601851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45984.876995601851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45984.876995601851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45984.876995601851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45984.876995601851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45984.876995601851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45984.876995601851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45984.876995601851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45984.876995601851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45984.876995601851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45984.876995601851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45984.876995601851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45984.876995601851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45984.876995601851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45984.876995601851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45984.876995601851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45984.876995601851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45984.876995601851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45984.876995601851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45984.876995601851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45984.876995601851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45984.876995601851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45984.876995601851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45984.876995601851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45984.876995601851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45984.876995601851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45984.876995601851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45984.876995601851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45984.876995601851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45984.876995601851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45984.876995601851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45984.876995601851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45984.876995601851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45984.876995601851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45984.876995601851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45984.876995601851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45984.876995601851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45984.876995601851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45984.876995601851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45984.876995601851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45984.876995601851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45984.876995601851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45984.876995601851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45984.876995601851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45984.876995601851</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93.044935416663066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58.68811828703474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36.215884490738972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3.5036969907378079</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45984.876995601851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45984.876995601851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45984.876995601851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45984.876995601851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45984.876995601851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45984.876995601851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45984.876995601851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45984.876995601851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45984.876995601851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45984.876995601851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45984.876995601851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45984.876995601851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45984.876995601851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45984.876995601851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45984.876995601851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45984.876995601851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45984.876995601851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45984.876995601851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45984.876995601851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45984.876995601851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45984.876995601851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45984.876995601851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45984.876995601851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45984.876995601851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45984.876995601851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45984.876995601851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45984.876995601851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45984.876995601851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45984.876995601851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45984.876995601851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45984.876995601851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45984.876995601851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45984.876995601851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45984.876995601851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45984.876995601851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45984.876995601851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45984.876995601851</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45984.876995601851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45984.876995601851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45984.876995601851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45984.876995601851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45984.876995601851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45984.876995601851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45984.876995601851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45984.876995601851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45984.876995601851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45984.876995601851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45984.876995601851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45984.876995601851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45984.876995601851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45984.876995601851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45984.876995601851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45984.876995601851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45984.876995601851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45984.876995601851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45984.876995601851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45984.876995601851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45984.876995601851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45984.876995601851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45984.876995601851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45984.876995601851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45984.876995601851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45984.876995601851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45984.876995601851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45984.876995601851</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45984.876995486113</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45984.876995601851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45984.876995601851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45984.876995601851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45984.876995601851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45984.876995601851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45984.876995601851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45984.876995601851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45984.876995601851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45984.876995601851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45984.876995601851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45984.876995601851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45984.876995601851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45984.876995601851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45984.876995601851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45984.876995601851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45984.876995601851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45984.876995601851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45984.876995601851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45984.876995601851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45984.876995601851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45984.876995601851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45984.876995601851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45984.876995601851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45984.876995601851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45984.876995601851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45984.876995601851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45984.876995601851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45984.876995601851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45984.876995601851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45984.876995601851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45984.876995601851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45984.876995601851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45984.876995601851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45984.876995601851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45984.876995601851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45984.876995601851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45984.876995486113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45984.876995486113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45984.876995486113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45984.876995486113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45984.876995486113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45984.876995486113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45984.876995486113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2025-11-23T18:04:15Z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