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42" documentId="120_S{2AC9BD13-BADA-5192-A53E-5A8FF88502F6}" xr6:coauthVersionLast="47" xr6:coauthVersionMax="47" xr10:uidLastSave="{0A329BF0-E69A-4C1D-92DA-10FB77A2BFC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<sst xmlns="http://schemas.openxmlformats.org/spreadsheetml/2006/main" count="180282" uniqueCount="39125">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</sst>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312.52481793981133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45975.473243865737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45975.473243865737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45975.473243865737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45975.473243865737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45975.473243865737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45975.473243865737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45975.473243865737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45975.473243865737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45975.473243865737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45975.473243865737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45975.473243865737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45975.473243865737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45975.473243865737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45975.473243865737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45975.473243865737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45975.473243865737</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45975.473243865737</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45975.473243865737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45975.473243865737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45975.473243865737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45975.473243865737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45975.473243865737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45975.473243865737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45975.473243865737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45975.473243865737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45975.473243865737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45975.473243865737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45975.473243865737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45975.473243865737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45975.473243865737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45975.473243865737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45975.473243865737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45975.473243865737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45975.473243865737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45975.473243865737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45975.473243865737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45975.473243865737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45975.473243865737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45975.473243865737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45975.473243865737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45975.473243865737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45975.473243865737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45975.473243865737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45975.473243865737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45975.473243865737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45975.473243865737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45975.473243865737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45975.473243865737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45975.473243865737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45975.473243865737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45975.473243865737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45975.473243865737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45975.473243865737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45975.473243865737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45975.473243865737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45975.473243865737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45975.473243865737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45975.473243865737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45975.473243865737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45975.473243865737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45975.473243865737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45975.473243865737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45975.473243865737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45975.473243865737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45975.473243865737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45975.473243865737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45975.473243865737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45975.473243865737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45975.473243865737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45975.473243865737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45975.473243865737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45975.473243865737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45975.473243865737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45975.473243865737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45975.473243865737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45975.473243865737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45975.473243865737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45975.473243865737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45975.473243865737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45975.473243865737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45975.473243865737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45975.473243865737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45975.473243865737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45975.473243865737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45975.473243865737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45975.473243865737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45975.473243865737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45975.473243865737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45975.473243865737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45975.473243865737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45975.473243865737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45975.473243865737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45975.473243865737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45975.473243865737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45975.473243865737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45975.473243865737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45975.473243865737</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150.47340624999924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0.86695914351730607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45975.473243865737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45975.473243865737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45975.473243865737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45975.473243865737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45975.473243865737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45975.473243865737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45975.473243865737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45975.473243865737</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45975.473243865737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45975.473243865737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45975.473243865737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45975.473243865737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45975.473243865737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45975.473243865737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45975.473243865737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45975.473243865737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45975.473243865737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45975.473243865737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45975.473243865737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45975.473243865737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45975.473243865737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45975.473243865737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45975.473243865737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45975.473243865737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45975.473243865737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45975.473243865737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45975.473243865737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45975.473243865737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45975.473243865737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45975.473243865737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45975.473243865737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45975.473243865737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45975.473243865737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45975.473243865737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45975.473243865737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45975.473243865737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45975.473243865737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45975.473243865737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45975.473243865737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45975.473243865737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45975.473243865737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45975.473243865737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45975.473243865737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45975.473243865737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45975.473243865737</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9.9297453700273763E-2</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45975.473244212961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45975.473244212961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45975.473244212961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45975.473244212961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45975.473244212961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45975.473244212961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45975.473244212961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45975.473244212961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45975.473244212961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45975.473244212961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45975.473244212961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45975.473244212961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45975.473244212961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45975.473244212961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45975.473244212961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45975.473244212961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45975.473244212961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45975.473244212961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45975.473244212961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45975.473244212961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45975.473244212961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45975.473244212961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45975.473244212961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45975.473244212961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45975.473244212961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45975.473244212961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45975.473244212961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45975.473244212961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45975.473244212961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45975.473244212961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45975.473244212961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45975.473244212961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45975.473244212961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45975.473244212961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45975.473244212961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45975.473244212961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45975.473244212961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45975.473244212961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45975.473244212961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45975.473244212961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45975.473244212961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45975.473244212961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45975.473244212961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45975.473244212961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45975.473244212961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45975.473244212961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45975.473244212961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45975.473244212961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45975.473244212961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45975.473244212961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45975.473244212961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45975.473244212961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45975.473244212961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45975.473244212961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45975.473244212961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45975.473244212961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45975.473244212961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45975.473244212961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45975.473244212961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45975.473244212961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45975.473244212961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45975.473244212961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45975.473244212961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45975.473244212961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45975.473244212961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45975.473244212961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45975.473244212961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45975.473244212961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45975.473244212961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45975.473244212961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45975.473244212961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45975.473244212961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45975.473244212961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45975.473244212961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45975.473244212961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45975.473244212961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45975.473244212961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45975.473244212961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45975.473244212961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45975.473244212961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45975.473244212961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45975.473244212961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45975.473244212961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45975.473244212961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45975.473244212961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45975.473244212961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45975.473244212961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45975.473244212961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45975.473244212961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45975.473244212961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45975.473244212961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45975.473244212961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45975.473244212961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45975.473244212961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45975.473244212961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45975.473244212961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45975.473244212961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45975.473244212961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45975.473244212961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45975.473244212961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45975.473244212961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45975.473244212961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45975.473244212961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45975.473244212961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45975.473244212961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45975.473244212961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45975.473244212961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45975.473244212961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45975.473244212961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45975.473244212961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45975.473244212961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45975.473244212961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45975.473244212961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45975.473244212961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45975.473244212961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45975.473244212961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45975.473244212961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45975.473244212961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45975.473244212961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45975.473244212961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45975.473244212961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45975.473244212961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45975.473244212961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45975.473244212961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45975.473244212961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45975.473244212961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45975.473244212961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45975.473244212961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45975.473244212961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45975.473244212961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45975.473244212961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45975.473244212961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45975.473244212961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45975.473244212961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45975.473244212961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45975.473244212961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45975.473244212961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45975.473244212961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45975.473244212961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45975.473244212961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45975.473244212961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45975.473244212961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45975.473244212961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45975.473244212961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45975.473244212961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45975.473244212961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45975.473244212961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45975.473244212961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45975.473244212961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45975.473244212961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45975.473244212961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45975.473244212961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45975.473244212961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45975.473244212961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45975.473244212961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45975.473244212961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45975.473244212961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45975.473244212961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45975.473244212961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45975.473244212961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45975.473244212961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45975.473244212961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45975.473244212961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45975.473244212961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45975.473244212961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45975.473244212961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45975.473244212961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45975.473244212961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45975.473244212961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45975.473244212961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45975.473244212961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45975.473244212961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45975.473244212961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45975.473244212961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45975.473244212961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45975.473244212961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45975.473244212961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45975.473244212961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45975.473244212961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45975.473244212961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45975.473244212961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45975.473244212961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45975.473244212961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45975.473244212961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45975.473244212961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45975.473244212961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45975.473244212961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45975.473244212961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45975.473244212961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45975.473244212961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45975.473244212961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45975.473244212961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45975.473244212961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45975.473244212961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45975.473244212961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45975.473244212961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45975.473244212961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45975.473244212961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45975.473244212961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45975.473244212961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45975.473244212961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45975.473244212961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45975.473244212961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45975.473244212961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45975.473244212961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45975.473244212961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45975.473244212961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45975.473244212961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45975.473244212961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45975.473244212961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45975.473244212961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45975.473244212961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45975.473244212961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45975.473244212961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45975.473244212961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45975.473244212961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45975.473244212961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45975.473244212961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45975.473244212961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45975.473244212961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45975.473244212961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45975.473244212961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45975.473244212961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45975.473244212961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45975.473244212961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45975.473244212961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45975.473244212961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45975.473244212961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45975.473244212961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45975.473244212961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45975.473244212961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45975.473244212961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45975.473244212961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45975.473244212961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45975.473244212961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45975.473244212961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45975.473244212961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45975.473244212961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45975.473244212961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45975.473244212961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45975.473244212961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45975.473244212961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45975.473244212961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45975.473244212961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45975.473244212961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45975.473244212961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45975.473244212961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45975.473244212961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45975.473244212961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45975.473244212961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45975.473244212961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45975.473244212961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45975.473244212961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45975.473244212961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45975.473244212961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45975.473244212961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45975.473244212961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45975.473244212961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45975.473244212961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45975.473244212961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45975.473244212961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45975.473244212961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45975.473244212961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45975.473244212961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45975.473244212961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45975.473244212961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45975.473244212961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45975.473244212961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45975.473244212961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45975.473244212961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45975.473244212961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45975.473244212961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45975.473244212961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45975.473244212961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45975.473244212961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45975.473244212961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45975.473244212961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45975.473244212961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45975.473244212961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45975.473244212961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45975.473244212961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45975.473244212961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45975.473244212961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45975.473244212961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45975.473244212961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45975.473244212961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45975.473244212961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45975.473244212961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45975.473244212961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45975.473244212961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45975.473244212961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45975.473244212961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45975.473244212961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45975.473244212961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45975.473244212961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45975.473244212961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45975.473244212961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45975.473244212961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45975.473244212961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45975.473244212961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45975.473244212961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45975.473244212961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45975.473244212961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45975.473244212961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45975.473244212961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45975.473244212961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45975.473244212961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45975.473244212961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45975.473244212961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45975.473244212961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45975.473244212961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45975.473244212961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45975.473244212961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45975.473244212961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45975.473244212961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45975.473244212961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45975.473244212961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45975.473244212961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45975.473244212961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45975.473244212961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45975.473244212961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45975.473244212961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45975.473244212961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45975.473244212961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45975.473244212961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45975.473244212961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45975.473244212961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45975.473244212961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45975.473244212961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45975.473244212961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45975.473244212961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45975.473244212961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45975.473244212961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45975.473244212961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45975.473244212961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45975.473244212961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45975.473244212961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45975.473244212961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45975.473244212961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45975.473244212961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45975.473244212961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45975.473244212961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45975.473244212961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45975.473244212961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45975.473244212961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45975.473244212961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45975.473244212961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45975.473244212961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45975.473244212961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45975.473244212961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45975.473244212961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45975.473244212961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45975.473244212961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45975.473244212961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45975.473244212961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45975.473244212961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45975.473244212961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45975.473244212961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45975.473244212961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45975.473244212961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45975.473244212961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45975.473244212961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45975.473244212961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45975.473244212961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45975.473244212961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45975.473244212961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45975.473244212961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45975.473244212961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45975.473244212961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45975.473244212961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45975.473244212961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45975.473244212961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45975.473244212961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45975.473244212961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45975.473244212961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45975.473244212961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45975.473244212961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45975.473244212961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45975.473244212961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45975.473244212961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45975.473244212961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45975.473244212961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45975.473244212961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45975.473244212961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45975.473244212961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45975.473244212961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45975.473244212961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45975.473244212961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45975.473244212961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45975.473244212961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45975.473244212961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45975.473244212961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45975.473244212961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45975.473244212961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45975.473244212961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45975.473244212961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45975.473244212961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45975.473244212961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45975.473244212961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45975.473244212961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45975.473244212961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45975.473244212961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45975.473244212961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45975.473244212961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45975.473244212961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45975.473244212961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45975.473244212961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45975.473244212961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45975.473244212961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45975.473244212961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45975.473244212961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45975.473244212961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45975.473244212961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45975.473244212961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45975.473244212961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45975.473244212961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45975.473244212961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45975.473244212961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45975.473244212961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45975.473244212961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45975.473244212961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45975.473244212961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45975.473244212961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45975.473244212961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45975.473244212961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45975.473244212961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45975.473244212961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45975.473244212961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45975.473244212961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45975.473244212961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45975.473244212961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45975.473244212961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45975.473244212961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45975.473244212961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45975.473244212961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45975.473244212961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45975.473244212961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45975.473244212961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45975.473244212961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45975.473244212961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45975.473244212961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45975.473244212961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45975.473244212961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45975.473244212961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45975.473244212961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45975.473244212961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45975.473244212961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45975.473244212961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45975.473244212961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45975.473244212961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45975.473244212961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45975.473244212961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45975.473244212961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45975.473244212961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45975.473244212961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45975.473244212961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45975.473244212961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45975.473244212961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45975.473244212961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45975.473244212961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45975.473244212961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45975.473244212961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45975.473244212961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45975.473244212961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45975.473244212961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45975.473244212961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45975.473244212961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45975.473244212961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45975.473244212961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45975.473244212961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45975.473244212961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45975.473244212961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45975.473244212961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45975.473244212961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45975.473244212961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45975.473244212961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45975.473244212961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45975.473244212961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45975.473244212961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45975.473244212961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45975.473244212961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45975.473244212961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45975.473244212961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45975.473244212961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45975.473244212961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45975.473244212961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45975.473244212961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45975.473244212961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45975.473244212961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45975.473244212961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45975.473244212961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45975.473244212961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45975.473244212961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45975.473244212961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45975.473244212961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45975.473244212961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45975.473244212961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45975.473244212961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45975.473244212961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45975.473244212961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45975.473244212961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45975.473244212961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45975.473244212961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45975.473244212961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45975.473244212961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45975.473244212961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45975.473244212961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45975.473244212961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45975.473244212961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45975.473244212961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45975.473244212961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45975.473244212961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45975.473244212961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45975.473244212961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45975.473244212961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45975.473244212961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45975.473244212961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45975.473244212961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45975.473244212961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45975.473244212961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45975.473244212961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45975.473244212961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45975.473244212961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45975.473244212961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45975.473244212961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45975.473244212961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45975.473244212961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45975.473244212961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45975.473244212961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45975.473244212961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45975.473244212961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45975.473244212961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45975.473244212961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45975.473244212961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45975.473244212961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45975.473244212961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45975.473244212961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45975.473244212961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45975.473244212961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45975.473244212961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45975.473244212961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45975.473244212961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45975.473244212961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45975.473244212961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45975.473244212961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45975.473244212961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45975.473244212961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45975.473244212961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45975.473244212961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45975.473244212961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45975.473244212961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45975.473244212961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45975.473244212961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45975.473244212961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45975.473244212961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45975.473244212961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45975.473244212961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45975.473244212961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45975.473244212961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45975.473244212961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45975.473244212961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45975.473244212961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45975.473244212961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45975.473244212961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45975.473244212961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45975.473244212961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45975.473244212961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45975.473244212961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45975.473244212961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45975.473244212961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45975.473244212961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45975.473244212961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45975.473244212961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45975.473244212961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45975.473244212961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45975.473244212961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45975.473244212961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45975.473244212961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45975.473244212961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45975.473244212961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45975.473244212961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45975.473244212961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45975.473244212961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45975.473244212961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45975.473244212961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45975.473244212961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45975.473244212961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45975.473244212961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45975.473244212961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45975.473244212961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45975.473244212961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45975.473244212961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45975.473244212961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45975.473244212961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45975.473244212961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45975.473244212961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45975.473244212961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45975.473244212961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45975.473244212961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45975.473244212961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45975.473244212961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45975.473244212961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45975.473244212961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45975.473244212961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45975.473244212961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45975.473244212961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45975.473244212961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45975.473244212961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45975.473244212961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45975.473244212961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45975.473244212961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45975.473244212961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45975.473244212961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45975.473244212961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45975.473244212961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45975.473244212961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45975.473244212961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45975.473244212961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45975.473244212961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45975.473244212961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45975.473244212961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45975.473244212961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45975.473244212961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45975.473244212961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45975.473244212961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45975.473244212961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45975.473244212961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45975.473244212961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45975.473244212961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45975.473244212961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45975.473244212961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45975.473244212961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45975.473244212961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45975.473244212961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45975.473244212961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45975.473244212961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45975.473244212961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45975.473244212961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45975.473244212961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45975.473244212961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45975.473244212961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45975.473244212961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45975.473244212961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45975.473244212961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45975.473244212961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45975.473244212961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45975.473244212961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45975.473244212961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45975.473244212961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45975.473244212961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45975.473244212961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45975.473244212961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45975.473244212961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45975.473244212961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45975.473244212961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45975.473244212961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45975.473244212961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45975.473244212961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45975.473244212961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45975.473244212961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45975.473244212961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45975.473244212961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45975.473244212961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45975.473244212961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45975.473244212961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45975.473244212961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45975.473244212961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45975.473244212961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45975.473244212961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45975.473244212961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45975.473244212961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45975.473244212961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45975.473244212961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45975.473244212961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45975.473244212961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45975.473244212961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45975.473244212961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45975.473244212961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45975.473244212961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45975.473244212961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45975.473244212961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45975.473244212961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45975.473244212961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45975.473244212961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45975.473244212961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45975.473244212961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45975.473244212961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45975.473244212961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45975.473244212961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45975.473244212961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45975.473244212961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45975.473244212961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45975.473244212961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45975.473244212961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45975.473244212961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45975.473244212961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45975.473244212961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45975.473244212961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45975.473244212961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45975.473244212961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45975.473244212961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45975.473244212961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45975.473244212961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45975.473244212961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45975.473244212961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45975.473244212961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45975.473244212961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45975.473244212961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45975.473244212961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45975.473244212961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45975.473244212961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45975.473244212961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45975.473244212961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45975.473244212961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45975.473244212961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45975.473244212961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45975.473244212961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45975.473244212961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45975.473244212961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45975.473244212961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45975.473244212961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45975.473244212961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45975.473244212961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45975.473244212961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45975.473244212961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45975.473244212961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45975.473244212961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45975.473244212961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45975.473244212961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45975.473244212961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45975.473244212961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45975.473244212961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45975.473244212961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45975.473244212961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45975.473244212961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45975.473244212961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45975.473244212961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45975.473244212961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45975.473244212961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45975.473244212961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45975.473244212961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45975.473244212961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45975.473244212961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45975.473244212961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45975.473244212961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45975.473244212961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45975.473244212961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45975.473244212961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45975.473244212961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45975.473244212961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45975.473244212961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45975.473244212961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45975.473244212961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45975.473244212961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45975.473244212961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45975.473244212961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45975.473244212961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45975.473244212961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45975.473244212961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45975.473244212961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45975.473244212961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45975.473244212961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45975.473244212961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45975.473244212961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45975.473244212961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45975.473244212961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45975.473244212961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45975.473244212961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45975.473244212961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45975.473244212961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45975.473244212961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45975.473244212961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45975.473244212961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45975.473244212961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45975.473244212961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45975.473244212961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45975.473244212961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45975.473244212961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45975.473244212961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45975.473244212961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45975.473244212961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45975.473244212961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45975.473244212961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45975.473244212961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45975.473244212961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45975.473244212961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45975.473244212961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45975.473244212961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45975.473244212961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45975.473244212961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45975.473244212961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45975.473244212961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45975.473244212961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45975.473244212961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45975.473244212961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45975.473244212961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45975.473244212961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45975.473244212961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45975.473244212961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45975.473244212961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45975.473244212961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45975.473244212961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45975.473244212961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45975.473244212961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45975.473244212961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45975.473244212961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45975.473244212961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45975.473244212961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45975.473244212961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45975.473244212961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45975.473244212961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45975.473244212961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45975.473244212961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45975.473244212961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45975.473244212961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45975.473244212961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45975.473244212961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45975.473244212961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45975.473244212961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45975.473244212961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45975.473244212961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45975.473244212961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45975.473244212961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45975.473244212961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45975.473244212961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45975.473244212961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45975.473244212961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45975.473244212961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45975.473244212961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45975.473244212961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45975.473244212961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45975.473244212961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45975.473244212961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45975.473244212961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45975.473244212961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45975.473244212961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45975.473244212961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45975.473244212961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45975.473244212961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45975.473244212961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45975.473244212961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45975.473244212961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45975.473244212961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45975.473244212961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45975.473244212961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45975.473244212961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45975.473244212961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45975.473244212961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45975.473244212961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45975.473244212961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45975.473244212961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45975.473244212961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45975.473244212961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45975.473244212961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45975.473244212961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45975.473244212961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45975.473244212961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45975.473244212961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45975.473244212961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45975.473244212961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45975.473244212961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45975.473244212961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45975.473244212961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45975.473244212961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45975.473244212961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45975.473244212961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45975.473244212961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45975.473244212961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45975.473244212961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45975.473244212961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45975.473244212961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45975.473244212961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45975.473244212961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45975.473244212961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45975.473244212961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45975.473244212961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45975.473244212961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45975.473244212961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45975.473244212961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45975.473244212961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45975.473244212961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45975.473244212961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45975.473244212961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45975.473244212961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45975.473244212961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45975.473244212961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45975.473244212961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45975.473244212961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45975.473244212961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45975.473244212961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45975.473244212961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45975.473244212961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45975.473244212961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45975.473244212961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45975.473244212961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45975.473244212961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45975.473244212961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45975.473244212961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45975.473244212961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45975.473244212961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45975.473244212961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45975.473244212961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45975.473244212961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45975.473244212961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45975.473244212961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45975.473244212961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45975.473244212961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45975.473244212961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45975.473244212961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45975.473244212961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45975.473244212961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45975.473244212961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45975.473244212961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45975.473244212961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45975.473244212961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45975.473244212961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45975.473244212961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45975.473244212961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45975.473244212961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45975.473244212961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45975.473244212961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45975.473244212961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45975.473244212961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45975.473244212961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45975.473244212961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45975.473244212961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45975.473244212961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45975.473244212961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45975.473244212961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45975.473244212961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45975.473244212961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45975.473244212961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45975.473244212961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45975.473244212961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45975.473244212961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45975.473244212961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45975.473244212961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45975.473244212961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45975.473244212961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45975.473244212961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45975.473244212961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45975.473244212961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45975.473244212961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45975.473244212961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45975.473244212961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45975.473244212961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45975.473244212961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45975.473244212961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45975.473244212961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45975.473244212961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45975.473244212961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45975.473244212961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45975.473244212961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45975.473244212961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45975.473244212961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45975.473244212961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45975.473244212961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45975.473244212961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45975.473244212961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45975.473244212961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45975.473244212961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45975.473244212961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45975.473244212961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45975.473244212961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45975.473244212961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45975.473244212961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45975.473244212961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45975.473244212961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45975.473244212961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45975.473244212961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45975.473244212961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45975.473244212961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45975.473244212961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45975.473244212961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45975.473244212961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45975.473244212961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45975.473244212961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45975.473244212961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45975.473244212961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45975.473244212961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45975.473244212961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45975.473244212961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45975.473244212961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45975.473244212961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45975.473244212961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45975.473244212961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45975.473244212961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45975.473244212961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45975.473244212961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45975.473244212961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45975.473244212961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45975.473244212961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45975.473244212961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45975.473244212961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45975.473244212961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45975.473244212961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45975.473244212961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45975.473244212961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45975.473244212961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45975.473244212961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45975.473244212961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45975.473244212961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45975.473244212961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45975.473244212961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45975.473244212961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45975.473244212961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45975.473244212961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45975.473244212961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45975.473244212961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45975.473244212961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45975.473244212961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45975.473244212961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45975.473244212961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45975.473244212961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45975.473244212961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45975.473244212961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45975.473244212961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45975.473244212961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45975.473244212961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45975.473244212961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45975.473244212961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45975.473244212961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45975.473244212961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45975.473244212961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45975.473244212961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45975.473244212961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45975.473244212961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45975.473244212961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45975.473244212961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45975.473244212961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45975.473244212961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45975.473244212961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45975.473244212961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45975.473244212961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45975.473244212961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45975.473244212961</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271.99252662036452</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45975.473243865737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45975.473243865737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45975.473243865737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45975.473243865737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45975.473243865737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45975.473243865737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45975.473243865737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45975.473243865737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45975.473243865737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45975.473243865737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45975.473243865737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45975.473243865737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45975.473243865737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45975.473243865737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45975.473243865737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45975.473243865737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45975.473243865737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45975.473243865737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45975.473243865737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45975.473243865737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45975.473243865737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45975.473243865737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45975.473243865737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45975.473243865737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45975.473243865737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45975.473243865737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45975.473243865737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45975.473243865737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45975.473243865737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45975.473243865737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45975.473243865737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45975.473243865737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45975.473243865737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45975.473243865737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45975.473243865737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45975.473243865737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45975.473243865737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45975.473243865737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45975.473243865737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45975.473243865737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45975.473243865737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45975.473243865737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45975.473243865737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45975.473243865737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45975.473243865737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45975.473243865737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45975.473243865737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45975.473243865737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45975.473243865737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45975.473243865737</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83.641183680549148</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49.284366898144071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26.812133101848303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4"/>
      <c r="G6" s="126">
        <f t="shared" ref="G6:G66" ca="1" si="2">IFERROR(NOW()-F6,"")</f>
        <v>45975.473243865737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45975.473243865737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45975.473243865737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45975.473243865737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45975.473244097222</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45975.473244097222</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45975.473244097222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45975.473244097222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45975.473244097222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45975.473244097222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45975.473244097222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45975.473244097222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45975.473244097222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45975.473244097222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45975.473244097222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45975.473244097222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45975.473244097222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45975.473244097222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45975.473244097222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45975.473244097222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45975.473244097222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45975.473244097222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45975.473244097222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45975.473244097222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45975.473244097222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45975.473244097222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45975.473244097222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45975.473244097222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45975.473244097222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45975.473244097222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45975.473244097222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45975.473244097222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45975.473244097222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45975.473244097222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45975.473244097222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45975.473244097222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45975.473244097222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45975.473244097222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45975.473244097222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45975.473244097222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45975.473244097222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45975.473244097222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45975.473244097222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45975.473244097222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45975.473244097222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45975.473244097222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45975.473244097222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45975.473244097222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45975.473244097222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45975.473244097222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45975.473244097222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45975.473244097222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45975.473244097222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45975.473244097222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45975.473244097222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45975.473244097222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45975.473244097222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45975.473244097222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45975.473244097222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45975.473244097222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45975.473244097222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45975.473244097222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45975.473244097222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45975.473244097222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45975.473244097222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45975.473244097222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45975.473244097222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45975.473244212961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45975.473244212961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45975.473244212961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45975.473244212961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45975.473244212961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45975.473244212961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45975.473244212961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45975.473244212961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45975.473244212961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45975.473244212961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45975.473244212961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45975.473244212961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45975.473244212961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45975.473244212961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45975.473244212961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45975.473244212961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45975.473244212961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45975.473244212961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45975.473244212961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45975.473244212961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45975.473244212961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45975.473244212961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45975.473244212961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45975.473244212961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45975.473244212961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45975.473244212961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45975.473244212961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45975.473244212961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45975.473244212961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45975.473244212961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45975.473244212961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45975.473244212961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45975.473244212961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45975.473244212961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45975.473244212961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45975.473244212961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45975.473244212961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45975.473244212961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45975.473244212961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45975.473244212961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45975.473244212961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45975.473244212961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45975.473244212961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45975.473244212961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45975.473244212961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45975.473244212961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45975.473244212961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45975.473244212961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45975.473244212961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45975.473244212961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45975.473244212961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45975.473244212961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45975.473244212961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45975.473244212961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45975.473244212961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45975.473244212961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45975.473244212961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45975.473244212961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45975.473244212961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45975.473244212961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45975.473244212961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45975.473244212961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45975.473244212961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45975.473244212961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45975.473244212961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45975.473244212961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45975.473244212961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45975.473244212961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45975.473244212961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45975.473244212961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45975.473244212961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45975.473244212961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45975.473244212961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45975.473244212961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45975.473244212961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45975.473244212961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45975.473244212961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45975.473244212961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45975.473244212961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45975.473244212961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45975.473244212961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45975.473244212961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45975.473244212961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45975.473244212961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45975.473244212961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45975.473244212961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45975.473244212961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45975.473244212961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45975.473244212961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45975.473244212961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45975.473244212961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45975.473244212961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45975.473244212961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45975.473244212961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45975.473244212961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45975.473244212961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45975.473244212961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45975.473244212961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45975.473244212961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45975.473244212961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45975.473244212961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45975.473244212961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45975.473244212961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45975.473244212961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45975.473244212961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45975.473244212961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45975.473244212961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45975.473244212961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45975.473244212961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45975.473244212961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45975.473244212961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45975.473244212961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45975.473244212961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45975.473244212961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45975.473244212961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45975.473244212961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45975.473244212961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45975.473244212961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45975.473244212961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45975.473244212961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45975.473244212961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45975.473244212961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45975.473244212961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45975.473244212961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45975.473244212961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45975.473244212961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45975.473244212961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45975.473244212961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45975.473244212961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45975.473244212961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45975.473244212961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45975.473244212961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45975.473244212961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45975.473244212961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45975.473244212961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45975.473244212961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45975.473244212961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45975.473244212961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45975.473244212961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45975.473244212961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45975.473244212961</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tabSelected="1" workbookViewId="0">
      <selection activeCell="H4" sqref="H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39120</v>
      </c>
      <c r="B2" s="141" t="str">
        <f>IFERROR(VLOOKUP(D2,DB!A:K,11,0),"")</f>
        <v>R6</v>
      </c>
      <c r="C2" s="142">
        <v>1</v>
      </c>
      <c r="D2" s="141" t="s">
        <v>35357</v>
      </c>
      <c r="E2" s="124" t="s">
        <v>39121</v>
      </c>
      <c r="F2" s="158">
        <v>45975.140439814815</v>
      </c>
      <c r="G2" s="75">
        <f ca="1">IFERROR(NOW()-F2,"-")</f>
        <v>0.33280405092227738</v>
      </c>
      <c r="H2" s="143">
        <v>45975.150659722225</v>
      </c>
      <c r="I2" s="141" t="str">
        <f>IFERROR(VLOOKUP(D2,DB!A:F,6,0),"")</f>
        <v>SCECO</v>
      </c>
      <c r="J2" s="141" t="str">
        <f>IFERROR(VLOOKUP(D2,DB!A:G,7,0),"")</f>
        <v>Dead</v>
      </c>
      <c r="K2" s="144" t="s">
        <v>39122</v>
      </c>
      <c r="L2" s="145" t="str">
        <f>IFERROR(VLOOKUP(D2,DB!A:I,9,0),"")</f>
        <v>Latis</v>
      </c>
    </row>
    <row r="3" spans="1:16382" ht="31.5" customHeight="1">
      <c r="A3" s="140" t="s">
        <v>39123</v>
      </c>
      <c r="B3" s="141" t="str">
        <f>IFERROR(VLOOKUP(D3,DB!A:K,11,0),"")</f>
        <v>R6</v>
      </c>
      <c r="C3" s="142">
        <v>2</v>
      </c>
      <c r="D3" s="141" t="s">
        <v>38989</v>
      </c>
      <c r="E3" s="124" t="s">
        <v>39021</v>
      </c>
      <c r="F3" s="143">
        <v>45975.465208333335</v>
      </c>
      <c r="G3" s="105">
        <f t="shared" ref="G3:G35" ca="1" si="0">IFERROR(NOW()-F3,"-")</f>
        <v>8.0355324025731534E-3</v>
      </c>
      <c r="H3" s="143">
        <v>45975.406701388885</v>
      </c>
      <c r="I3" s="141" t="str">
        <f>IFERROR(VLOOKUP(D3,DB!A:F,6,0),"")</f>
        <v>Generator-SG</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45975.473243865737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45975.473243865737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45975.473243865737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45975.473243865737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45975.473243865737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45975.473243865737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45975.473243865737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45975.473243865737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45975.473243865737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45975.473243865737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45975.473243865737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45975.473243865737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45975.473243865737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45975.473243865737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45975.473243865737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45975.473243865737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45975.473243865737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45975.473243865737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45975.473243865737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45975.473243865737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45975.473243865737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45975.473243865737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45975.473243865737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45975.473243865737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45975.473243865737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45975.473243865737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45975.473243865737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45975.473243865737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45975.473243865737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45975.473243865737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45975.473243865737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45975.473243865737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45975.473243865737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45975.473243865737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45975.473243865737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45975.473243865737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45975.473243865737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45975.473243865737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45975.473243865737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45975.473243865737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45975.473243865737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45975.473243865737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45975.473243865737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45975.473243865737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45975.473243865737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45975.473243865737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45975.473243865737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45975.473243865737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45975.473243865737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45975.473243865737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45975.473243865737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45975.473243865737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45975.473243865737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45975.473243865737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45975.473243865737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45975.473243865737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45975.473243865737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45975.473243865737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45975.473243865737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45975.473243865737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45975.473243865737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45975.473243865737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45975.473243865737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45975.473243865737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45975.473243865737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45975.473243865737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45975.473243865737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45975.473243865737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45975.473243865737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45975.473243865737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45975.473243865737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45975.473243865737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45975.473243865737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45975.473243865737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45975.473243865737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45975.473243865737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45975.473243865737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45975.473243865737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45975.473243865737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45975.473243865737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45975.473243865737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45975.473243865737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45975.473243865737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45975.473243865737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45975.473243865737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45975.473243865737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45975.473243865737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45975.473243865737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45975.473243865737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45975.473243865737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45975.473243865737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45975.473243865737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45975.473243865737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45975.473243865737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45975.473243865737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45975.473243865737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45975.473243865737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45975.473243865737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45975.473243865737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45975.473243865737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45975.473243865737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45975.473243865737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45975.473243865737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45975.473243865737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45975.473243865737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45975.473243865737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45975.473243865737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45975.473243865737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45975.473243865737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45975.473243865737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45975.473243865737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45975.473243865737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45975.473243865737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45975.473243865737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45975.473243865737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45975.473243865737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45975.473243865737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45975.473243865737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45975.473243865737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45975.473243865737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45975.473243865737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45975.473243865737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45975.473243865737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45975.473243865737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45975.473243865737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45975.473243865737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45975.473243865737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45975.473243865737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45975.473243865737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45975.473243865737</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2025-11-14T08:22:49Z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