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28" documentId="120_S{2AC9BD13-BADA-5192-A53E-5A8FF88502F6}" xr6:coauthVersionLast="47" xr6:coauthVersionMax="47" xr10:uidLastSave="{67F4B9D2-24F0-4214-B561-8955804CB28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<sst xmlns="http://schemas.openxmlformats.org/spreadsheetml/2006/main" count="180292" uniqueCount="39130">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</sst>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304.66379259258974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45967.612218518516</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45967.612218518516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45967.612218518516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45967.612218518516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45967.612218518516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45967.612218518516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45967.612218518516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45967.612218518516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45967.612218518516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45967.612218518516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45967.612218518516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45967.612218518516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45967.612218518516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45967.612218518516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45967.612218518516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45967.612218518516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45967.612218518516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45967.612218518516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45967.612218518516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45967.612218518516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45967.612218518516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45967.612218518516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45967.612218518516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45967.612218518516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45967.612218518516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45967.612218518516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45967.612218518516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45967.612218518516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45967.612218518516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45967.612218518516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45967.612218518516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45967.612218518516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45967.612218518516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45967.612218518516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45967.612218518516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45967.612218518516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45967.612218518516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45967.612218518516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45967.612218518516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45967.612218518516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45967.612218518516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45967.612218518516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45967.612218518516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45967.612218518516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45967.612218518516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45967.612218518516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45967.612218518516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45967.612218518516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45967.612218518516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45967.612218518516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45967.612218518516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45967.612218518516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45967.612218518516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45967.612218518516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45967.612218518516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45967.612218518516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45967.612218518516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45967.612218518516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45967.612218518516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45967.612218518516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45967.612218518516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45967.612218518516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45967.612218518516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45967.612218518516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45967.612218518516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45967.612218518516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45967.612218518516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45967.612218518516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45967.612218518516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45967.612218518516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45967.612218518516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45967.612218518516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45967.612218518516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45967.612218518516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45967.612218518516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45967.612218518516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45967.612218518516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45967.612218518516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45967.612218518516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45967.612218518516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45967.612218518516</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45967.612218518516</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DC8526A0-673D-4467-87FB-0E7C0691D14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142.61238055555441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0.12651249999908032</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0.12001944443909451</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45967.612218518516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45967.612218518516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45967.612218518516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45967.612218518516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45967.612218518516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45967.612218518516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45967.612218518516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45967.612218518516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45967.612218518516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45967.612218518516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45967.612218518516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45967.612218518516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45967.612218518516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45967.612218518516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45967.612218518516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45967.612218518516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45967.612218518516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45967.612218518516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45967.612218518516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45967.612218518516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45967.612218518516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45967.612218518516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45967.612218518516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45967.612218518516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45967.612218518516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45967.612218518516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45967.612218518516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45967.612218518516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45967.612218518516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45967.612218518516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45967.612218518516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45967.612218518516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45967.612218518516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45967.612218518516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45967.612218518516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45967.612218518516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45967.612218518516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45967.612218518516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45967.612218518516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45967.612218518516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45967.612218518516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45967.612218518516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45967.612218518516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45967.612218518516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45967.612218518516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45967.612218518516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45967.612218518516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45967.612218518516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45967.612218518516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45967.612218518516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45967.612218518516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45967.612218518516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45967.612218518516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45967.612218518516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45967.612218518516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45967.612218518516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45967.612218518516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45967.612218518516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45967.612218518516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45967.612218518516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45967.612218518516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45967.612218518516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45967.612218518516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45967.612218518516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45967.612218518516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45967.612218518516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45967.612218518516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45967.612218518516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45967.612218518516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45967.612218518516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45967.612218518516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45967.612218518516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45967.612218518516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45967.612218518516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45967.612218518516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45967.612218518516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45967.612218518516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45967.612218518516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45967.612218518516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45967.612218518516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45967.612218518516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45967.612218518516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45967.612218518516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45967.612218518516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45967.612218518516</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45967.612218518516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45967.612218518516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45967.612218518516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45967.612218518516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45967.612218518516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45967.612218518516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45967.612218518516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45967.612218518516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45967.612218518516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45967.612218518516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45967.612218518516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45967.612218518516</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45967.612218518516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45967.612218518516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45967.612218518516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45967.612218518516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45967.612218518516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45967.612218518516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45967.612218518516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45967.612218518516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45967.612218518516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45967.612218518516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45967.612218518516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45967.612218518516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45967.612218518516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45967.612218518516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45967.612218518516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45967.612218518516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45967.612218518516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45967.612218518516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45967.612218518516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45967.612218518516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45967.612218518516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45967.612218518516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45967.612218518516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45967.612218518516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45967.612218518516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45967.612218518516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45967.612218518516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45967.612218518516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45967.612218518516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45967.612218518516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45967.612218518516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45967.612218518516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45967.612218518516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45967.612218518516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45967.612218518516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45967.612218518516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45967.612218518516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45967.612218518516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45967.612218518516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45967.612218518516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45967.612218518516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45967.612218518516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45967.612218518516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45967.612218518516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45967.612218518516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45967.612218518516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45967.612218518516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45967.612218518516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45967.612218518516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45967.612218518516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45967.612218518516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45967.612218518516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45967.612218518516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45967.612218518516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45967.612218518516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45967.612218518516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45967.612218518516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45967.612218518516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45967.612218518516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45967.612218518516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45967.612218518516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45967.612218518516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45967.612218518516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45967.612218518516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45967.612218518516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45967.612218518516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45967.612218518516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45967.612218518516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45967.612218518516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45967.612218518516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45967.612218518516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45967.612218518516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45967.612218518516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45967.612218518516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45967.612218518516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45967.612218518516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45967.612218518516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45967.612218518516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45967.612218518516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45967.612218518516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45967.612218518516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45967.612218518516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45967.612218518516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45967.612218518516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45967.612218518516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45967.612218518516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45967.612218518516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45967.612218518516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45967.612218518516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45967.612218518516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45967.612218518516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45967.612218518516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45967.612218518516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45967.612218518516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45967.612218518516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45967.612218518516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45967.612218518516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45967.612218518516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45967.612218518516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45967.612218518516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45967.612218518516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45967.612218518516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45967.612218518516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45967.612218518516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45967.612218518516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45967.612218518516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45967.612218518516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45967.612218518516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45967.612218518516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45967.612218518516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45967.612218518516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45967.612218518516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45967.612218518516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45967.612218518516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45967.612218518516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45967.612218518516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45967.612218518516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45967.612218518516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45967.612218518516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45967.612218518516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45967.612218518516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45967.612218518516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45967.612218518516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45967.612218518516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45967.612218518516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45967.612218518516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45967.612218518516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45967.612218518516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45967.612218518516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45967.612218518516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45967.612218518516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45967.612218518516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45967.612218518516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45967.612218518516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45967.612218518516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45967.612218518516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45967.612218518516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45967.612218518516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45967.612218518516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45967.612218518516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45967.612218518516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45967.612218518516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45967.612218518516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45967.612218518516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45967.612218518516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45967.612218518516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45967.612218518516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45967.612218518516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45967.612218518516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45967.612218518516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45967.612218518516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45967.612218518516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45967.612218518516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45967.612218518516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45967.612218518516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45967.612218518516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45967.612218518516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45967.612218518516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45967.612218518516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45967.612218518516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45967.612218518516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45967.612218518516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45967.612218518516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45967.612218518516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45967.612218518516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45967.612218518516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45967.612218518516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45967.612218518516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45967.612218518516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45967.612218518516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45967.612218518516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45967.612218518516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45967.612218518516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45967.612218518516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45967.612218518516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45967.612218518516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45967.612218518516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45967.612218518516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45967.612218518516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45967.612218518516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45967.612218518516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45967.612218518516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45967.612218518516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45967.612218518516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45967.612218518516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45967.612218518516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45967.612218518516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45967.612218518516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45967.612218518516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45967.612218518516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45967.612218518516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45967.612218518516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45967.612218518516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45967.612218518516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45967.612218518516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45967.612218518516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45967.612218518516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45967.612218518516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45967.612218518516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45967.612218518516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45967.612218518516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45967.612218518516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45967.612218518516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45967.612218518516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45967.612218518516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45967.612218518516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45967.612218518516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45967.612218518516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45967.612218518516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45967.612218518516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45967.612218518516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45967.612218518516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45967.612218518516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45967.612218518516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45967.612218518516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45967.612218518516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45967.612218518516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45967.612218518516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45967.612218518516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45967.612218518516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45967.612218518516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45967.612218518516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45967.612218518516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45967.612218518516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45967.612218518516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45967.612218518516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45967.612218518516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45967.612218518516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45967.612218518516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45967.612218518516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45967.612218518516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45967.612218518516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45967.612218518516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45967.612218518516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45967.612218518516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45967.612218518516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45967.612218518516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45967.612218518516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45967.612218518516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45967.612218518516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45967.612218518516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45967.612218518516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45967.612218518516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45967.612218518516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45967.612218518516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45967.612218518516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45967.612218518516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45967.612218518516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45967.612218518516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45967.612218518516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45967.612218518516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45967.612218518516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45967.612218518516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45967.612218518516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45967.612218518516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45967.612218518516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45967.612218518516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45967.612218518516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45967.612218518516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45967.612218518516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45967.612218518516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45967.612218518516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45967.612218518516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45967.612218518516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45967.612218518516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45967.612218518516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45967.612218518516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45967.612218518516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45967.612218518516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45967.612218518516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45967.612218518516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45967.612218518516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45967.612218518516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45967.612218518516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45967.612218518516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45967.612218518516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45967.612218518516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45967.612218518516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45967.612218518516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45967.612218518516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45967.612218518516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45967.612218518516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45967.612218518516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45967.612218518516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45967.612218518516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45967.612218518516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45967.612218518516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45967.612218518516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45967.612218518516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45967.612218518516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45967.612218518516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45967.612218518516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45967.612218518516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45967.612218518516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45967.612218518516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45967.612218518516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45967.612218518516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45967.612218518516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45967.612218518516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45967.612218518516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45967.612218518516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45967.612218518516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45967.612218518516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45967.612218518516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45967.612218518516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45967.612218518516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45967.612218518516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45967.612218518516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45967.612218518516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45967.612218518516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45967.612218518516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45967.612218518516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45967.612218518516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45967.612218518516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45967.612218518516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45967.612218518516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45967.612218518516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45967.612218518516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45967.612218518516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45967.612218518516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45967.612218518516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45967.612218518516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45967.612218518516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45967.612218518516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45967.612218518516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45967.612218518516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45967.612218518516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45967.612218518516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45967.612218518516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45967.612218518516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45967.612218518516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45967.612218518516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45967.612218518516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45967.612218518516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45967.612218518516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45967.612218518516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45967.612218518516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45967.612218518516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45967.612218518516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45967.612218518516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45967.612218518516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45967.612218518516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45967.612218518516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45967.612218518516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45967.612218518516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45967.612218518516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45967.612218518516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45967.612218518516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45967.612218518516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45967.612218518516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45967.612218518516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45967.612218518516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45967.612218518516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45967.612218518516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45967.612218518516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45967.612218518516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45967.612218518516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45967.612218518516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45967.612218518516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45967.612218518516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45967.612218518516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45967.612218518516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45967.612218518516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45967.612218518516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45967.612218518516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45967.612218518516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45967.612218518516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45967.612218518516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45967.612218518516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45967.612218518516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45967.612218518516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45967.612218518516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45967.612218518516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45967.612218518516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45967.612218518516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45967.612218518516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45967.612218518516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45967.612218518516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45967.612218518516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45967.612218518516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45967.612218518516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45967.612218518516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45967.612218518516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45967.612218518516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45967.612218518516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45967.612218518516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45967.612218518516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45967.612218518516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45967.612218518516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45967.612218518516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45967.612218518516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45967.612218518516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45967.612218518516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45967.612218518516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45967.612218518516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45967.612218518516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45967.612218518516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45967.612218518516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45967.612218518516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45967.612218518516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45967.612218518516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45967.612218518516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45967.612218518516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45967.612218518516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45967.612218518516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45967.612218518516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45967.612218518516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45967.612218518516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45967.612218518516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45967.612218518516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45967.612218518516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45967.612218518516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45967.612218518516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45967.612218518516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45967.612218518516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45967.612218518516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45967.612218518516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45967.612218518516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45967.612218518516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45967.612218518516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45967.612218518516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45967.612218518516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45967.612218518516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45967.612218518516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45967.612218518516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45967.612218518516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45967.612218518516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45967.612218518516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45967.612218518516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45967.612218518516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45967.612218518516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45967.612218518516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45967.612218518516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45967.612218518516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45967.612218518516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45967.612218518516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45967.612218518516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45967.612218518516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45967.612218518516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45967.612218518516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45967.612218518516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45967.612218518516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45967.612218518516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45967.612218518516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45967.612218518516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45967.612218518516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45967.612218518516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45967.612218518516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45967.612218518516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45967.612218518516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45967.612218518516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45967.612218518516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45967.612218518516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45967.612218518516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45967.612218518516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45967.612218518516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45967.612218518516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45967.612218518516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45967.612218518516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45967.612218518516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45967.612218518516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45967.612218518516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45967.612218518516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45967.612218518516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45967.612218518516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45967.612218518516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45967.612218518516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45967.612218518516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45967.612218518516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45967.612218518516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45967.612218518516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45967.612218518516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45967.612218518516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45967.612218518516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45967.612218518516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45967.612218518516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45967.612218518516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45967.612218518516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45967.612218518516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45967.612218518516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45967.612218518516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45967.612218518516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45967.612218518516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45967.612218518516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45967.612218518516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45967.612218518516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45967.612218518516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45967.612218518516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45967.612218518516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45967.612218518516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45967.612218518516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45967.612218518516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45967.612218518516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45967.612218518516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45967.612218518516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45967.612218518516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45967.612218518516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45967.612218518516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45967.612218518516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45967.612218518516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45967.612218518516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45967.612218518516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45967.612218518516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45967.612218518516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45967.612218518516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45967.612218518516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45967.612218518516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45967.612218518516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45967.612218518516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45967.612218518516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45967.612218518516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45967.612218518516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45967.612218518516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45967.612218518516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45967.612218518516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45967.612218518516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45967.612218518516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45967.612218518516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45967.612218518516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45967.612218518516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45967.612218518516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45967.612218518516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45967.612218518516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45967.612218518516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45967.612218518516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45967.612218518516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45967.612218518516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45967.612218518516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45967.612218518516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45967.612218518516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45967.612218518516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45967.612218518516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45967.612218518516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45967.612218518516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45967.612218518516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45967.612218518516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45967.612218518516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45967.612218518516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45967.612218518516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45967.612218518516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45967.612218518516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45967.612218518516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45967.612218518516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45967.612218518516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45967.612218518516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45967.612218518516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45967.612218518516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45967.612218518516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45967.612218518516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45967.612218518516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45967.612218518516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45967.612218518516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45967.612218518516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45967.612218518516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45967.612218518516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45967.612218518516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45967.612218518516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45967.612218518516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45967.612218518516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45967.612218518516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45967.612218518516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45967.612218518516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45967.612218518516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45967.612218518516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45967.612218518516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45967.612218518516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45967.612218518516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45967.612218518516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45967.612218518516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45967.612218518516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45967.612218518516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45967.612218518516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45967.612218518516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45967.612218518516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45967.612218518516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45967.612218518516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45967.612218518516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45967.612218518516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45967.612218518516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45967.612218518516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45967.612218518516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45967.612218518516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45967.612218518516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45967.612218518516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45967.612218518516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45967.612218518516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45967.612218518516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45967.612218518516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45967.612218518516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45967.612218518516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45967.612218518516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45967.612218518516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45967.612218518516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45967.612218518516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45967.612218518516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45967.612218518516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45967.612218518516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45967.612218518516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45967.612218518516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45967.612218518516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45967.612218518516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45967.612218518516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45967.612218518516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45967.612218518516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45967.612218518516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45967.612218518516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45967.612218518516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45967.612218518516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45967.612218518516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45967.612218518516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45967.612218518516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45967.612218518516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45967.612218518516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45967.612218518516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45967.612218518516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45967.612218518516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45967.612218518516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45967.612218518516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45967.612218518516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45967.612218518516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45967.612218518516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45967.612218518516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45967.612218518516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45967.612218518516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45967.612218518516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45967.612218518516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45967.612218518516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45967.612218518516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45967.612218518516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45967.612218518516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45967.612218518516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45967.612218518516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45967.612218518516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45967.612218518516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45967.612218518516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45967.612218518516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45967.612218518516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45967.612218518516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45967.612218518516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45967.612218518516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45967.612218518516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45967.612218518516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45967.612218518516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45967.612218518516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45967.612218518516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45967.612218518516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45967.612218518516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45967.612218518516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45967.612218518516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45967.612218518516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45967.612218518516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45967.612218518516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45967.612218518516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45967.612218518516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45967.612218518516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45967.612218518516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45967.612218518516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45967.612218518516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45967.612218518516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45967.612218518516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45967.612218518516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45967.612218518516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45967.612218518516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45967.612218518516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45967.612218518516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45967.612218518516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45967.612218518516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45967.612218518516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45967.612218518516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45967.612218518516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45967.612218518516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45967.612218518516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45967.612218518516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45967.612218518516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45967.612218518516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45967.612218518516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45967.612218518516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45967.612218518516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45967.612218518516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45967.612218518516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45967.612218518516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45967.612218518516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45967.612218518516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45967.612218518516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45967.612218518516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45967.612218518516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45967.612218518516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45967.612218518516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45967.612218518516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45967.612218518516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45967.612218518516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45967.612218518516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45967.612218518516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45967.612218518516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45967.612218518516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45967.612218518516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45967.612218518516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45967.612218518516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45967.612218518516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45967.612218518516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45967.612218518516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45967.612218518516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45967.612218518516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45967.612218518516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45967.612218518516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45967.612218518516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45967.612218518516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45967.612218518516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45967.612218518516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45967.612218518516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45967.612218518516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45967.612218518516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45967.612218518516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45967.612218518516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45967.612218518516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45967.612218518516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45967.612218518516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45967.612218518516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45967.612218518516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45967.612218518516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45967.612218518516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45967.612218518516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45967.612218518516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45967.612218518516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45967.612218518516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45967.612218518516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45967.612218518516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45967.612218518516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45967.612218518516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45967.612218518516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45967.612218518516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45967.612218518516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45967.612218518516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45967.612218518516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45967.612218518516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45967.612218518516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45967.612218518516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45967.612218518516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45967.612218518516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45967.612218518516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45967.612218518516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45967.612218518516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45967.612218518516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45967.612218518516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45967.612218518516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45967.612218518516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45967.612218518516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45967.612218518516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45967.612218518516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45967.612218518516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45967.612218518516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45967.612218518516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45967.612218518516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45967.612218518516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45967.612218518516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45967.612218518516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45967.612218518516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45967.612218518516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45967.612218518516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45967.612218518516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45967.612218518516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45967.612218518516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45967.612218518516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45967.612218518516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45967.612218518516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45967.612218518516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45967.612218518516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45967.612218518516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45967.612218518516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45967.612218518516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45967.612218518516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45967.612218518516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45967.612218518516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45967.612218518516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45967.612218518516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45967.612218518516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45967.612218518516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45967.612218518516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45967.612218518516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45967.612218518516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45967.612218518516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45967.612218518516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45967.612218518516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45967.612218518516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45967.612218518516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45967.612218518516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45967.612218518516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45967.612218518516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45967.612218518516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45967.612218518516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45967.612218518516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45967.612218518516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45967.612218518516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45967.612218518516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45967.612218518516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45967.612218518516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45967.612218518516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45967.612218518516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45967.612218518516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45967.612218518516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45967.612218518516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45967.612218518516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45967.612218518516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45967.612218518516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45967.612218518516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45967.612218518516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45967.612218518516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45967.612218518516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45967.612218518516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45967.612218518516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45967.612218518516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45967.612218518516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45967.612218518516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45967.612218518516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45967.612218518516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45967.612218518516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45967.612218518516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45967.612218518516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45967.612218518516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45967.612218518516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45967.612218518516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45967.612218518516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45967.612218518516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45967.612218518516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45967.612218518516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45967.612218518516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45967.612218518516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45967.612218518516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45967.612218518516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45967.612218518516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45967.612218518516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45967.612218518516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45967.612218518516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45967.612218518516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45967.612218518516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45967.612218518516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45967.612218518516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45967.612218518516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45967.612218518516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45967.612218518516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45967.612218518516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45967.612218518516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45967.612218518516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45967.612218518516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45967.612218518516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45967.612218518516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45967.612218518516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45967.612218518516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45967.612218518516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45967.612218518516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45967.612218518516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45967.612218518516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45967.612218518516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45967.612218518516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45967.612218518516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45967.612218518516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45967.612218518516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45967.612218518516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45967.612218518516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45967.612218518516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45967.612218518516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45967.612218518516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45967.612218518516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45967.612218518516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45967.612218518516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45967.612218518516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45967.612218518516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45967.612218518516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45967.612218518516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45967.612218518516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45967.612218518516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45967.612218518516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45967.612218518516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45967.612218518516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45967.612218518516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45967.612218518516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45967.612218518516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45967.612218518516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45967.612218518516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45967.612218518516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45967.612218518516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45967.612218518516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45967.612218518516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45967.612218518516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45967.612218518516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45967.612218518516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45967.612218518516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45967.612218518516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45967.612218518516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45967.612218518516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45967.612218518516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45967.612218518516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45967.612218518516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45967.612218518516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45967.612218518516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45967.612218518516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45967.612218518516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45967.612218518516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45967.612218518516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45967.612218518516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45967.612218518516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45967.612218518516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45967.612218518516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45967.612218518516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45967.612218518516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45967.612218518516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45967.612218518516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45967.612218518516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45967.612218518516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45967.612218518516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45967.612218518516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45967.612218518516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45967.612218518516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45967.612218518516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45967.612218518516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45967.612218518516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45967.612218518516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45967.612218518516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45967.612218518516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45967.612218518516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45967.612218518516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45967.612218518516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45967.612218518516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45967.612218518516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45967.612218518516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45967.612218518516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45967.612218518516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45967.612218518516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45967.612218518516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45967.612218518516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45967.612218518516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45967.612218518516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45967.612218518516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45967.612218518516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45967.612218518516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45967.612218518516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45967.612218518516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45967.612218518516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45967.612218518516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45967.612218518516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45967.612218518516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45967.612218518516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45967.612218518516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45967.612218518516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45967.612218518516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45967.612218518516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45967.612218518516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45967.612218518516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45967.612218518516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45967.612218518516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45967.612218518516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45967.612218518516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45967.612218518516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45967.612218518516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45967.612218518516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45967.612218518516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45967.612218518516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45967.612218518516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45967.612218518516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45967.612218518516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45967.612218518516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45967.612218518516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45967.612218518516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45967.612218518516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45967.612218518516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45967.612218518516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45967.612218518516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45967.612218518516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45967.612218518516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45967.612218518516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45967.612218518516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45967.612218518516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45967.612218518516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45967.612218518516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45967.612218518516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45967.612218518516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45967.612218518516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45967.612218518516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45967.612218518516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45967.612218518516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45967.612218518516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45967.612218518516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45967.612218518516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45967.612218518516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45967.612218518516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45967.612218518516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45967.612218518516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45967.612218518516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45967.612218518516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45967.612218518516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45967.612218518516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45967.612218518516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45967.612218518516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45967.612218518516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45967.612218518516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45967.612218518516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45967.612218518516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45967.612218518516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45967.612218518516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45967.612218518516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45967.612218518516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45967.612218518516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45967.612218518516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45967.612218518516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45967.612218518516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45967.612218518516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45967.612218518516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45967.612218518516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45967.612218518516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45967.612218518516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45967.612218518516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45967.612218518516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45967.612218518516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45967.612218518516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45967.612218518516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45967.612218518516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45967.612218518516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45967.612218518516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45967.612218518516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45967.612218518516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45967.612218518516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45967.612218518516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45967.612218518516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45967.612218518516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45967.612218518516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45967.612218518516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45967.612218518516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45967.612218518516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45967.612218518516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45967.612218518516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45967.612218518516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45967.612218518516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45967.612218518516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45967.612218518516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45967.612218518516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45967.612218518516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45967.612218518516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45967.612218518516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45967.612218518516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45967.612218518516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45967.612218518516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45967.612218518516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45967.612218518516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45967.612218518516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45967.612218518516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45967.612218518516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45967.612218518516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45967.612218518516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45967.612218518516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45967.612218518516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45967.612218518516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C6" sqref="C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264.13150092591968</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0.21698703703441424</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0.13048240740317851</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45967.612218518516</v>
      </c>
      <c r="H5" s="112">
        <v>45967.486990740741</v>
      </c>
      <c r="I5" s="108" t="str">
        <f>IFERROR(VLOOKUP(D5,DB!A:F,6,0),"")</f>
        <v>Generator-SG</v>
      </c>
      <c r="J5" s="108" t="str">
        <f>IFERROR(VLOOKUP(D5,DB!A:G,7,0),"")</f>
        <v>Dead</v>
      </c>
      <c r="K5" s="114" t="s">
        <v>39119</v>
      </c>
      <c r="L5" s="110" t="str">
        <f>IFERROR(VLOOKUP(D5,DB!A:I,9,0),"")</f>
        <v>Latis</v>
      </c>
    </row>
    <row r="6" spans="1:16" ht="15" customHeight="1">
      <c r="A6" s="108" t="s">
        <v>39120</v>
      </c>
      <c r="B6" s="108" t="str">
        <f>IFERROR(VLOOKUP(D6,DB!A:K,11,0),"")</f>
        <v>R4</v>
      </c>
      <c r="C6" s="109">
        <v>2</v>
      </c>
      <c r="D6" s="92" t="s">
        <v>36681</v>
      </c>
      <c r="E6" s="95" t="s">
        <v>39021</v>
      </c>
      <c r="F6" s="112">
        <v>45967.581562500003</v>
      </c>
      <c r="G6" s="113">
        <f ca="1">IFERROR(NOW()-F6,"")</f>
        <v>3.0656018512672745E-2</v>
      </c>
      <c r="H6" s="112">
        <v>45967.572534722225</v>
      </c>
      <c r="I6" s="108" t="str">
        <f>IFERROR(VLOOKUP(D6,DB!A:F,6,0),"")</f>
        <v>SCECO</v>
      </c>
      <c r="J6" s="108" t="str">
        <f>IFERROR(VLOOKUP(D6,DB!A:G,7,0),"")</f>
        <v>In progress</v>
      </c>
      <c r="K6" s="114" t="s">
        <v>39121</v>
      </c>
      <c r="L6" s="110" t="str">
        <f>IFERROR(VLOOKUP(D6,DB!A:I,9,0),"")</f>
        <v>Latis</v>
      </c>
    </row>
    <row r="7" spans="1:16" ht="15" customHeight="1">
      <c r="A7" s="108" t="s">
        <v>39122</v>
      </c>
      <c r="B7" s="108" t="str">
        <f>IFERROR(VLOOKUP(D7,DB!A:K,11,0),"")</f>
        <v>R4</v>
      </c>
      <c r="C7" s="109">
        <v>2</v>
      </c>
      <c r="D7" s="92" t="s">
        <v>37323</v>
      </c>
      <c r="E7" s="95" t="s">
        <v>39021</v>
      </c>
      <c r="F7" s="112">
        <v>45967.59003472222</v>
      </c>
      <c r="G7" s="113">
        <f ca="1">IFERROR(NOW()-F7,"")</f>
        <v>2.2183796296303626E-2</v>
      </c>
      <c r="H7" s="112">
        <v>45967.579270833332</v>
      </c>
      <c r="I7" s="108" t="str">
        <f>IFERROR(VLOOKUP(D7,DB!A:F,6,0),"")</f>
        <v>SCECO</v>
      </c>
      <c r="J7" s="108" t="str">
        <f>IFERROR(VLOOKUP(D7,DB!A:G,7,0),"")</f>
        <v>Dead</v>
      </c>
      <c r="K7" s="114" t="s">
        <v>39121</v>
      </c>
      <c r="L7" s="110" t="str">
        <f>IFERROR(VLOOKUP(D7,DB!A:I,9,0),"")</f>
        <v>Latis</v>
      </c>
    </row>
    <row r="8" spans="1:16" ht="15" customHeight="1">
      <c r="A8" s="108"/>
      <c r="B8" s="108" t="str">
        <f>IFERROR(VLOOKUP(D8,DB!A:K,11,0),"")</f>
        <v/>
      </c>
      <c r="C8" s="109"/>
      <c r="D8" s="92"/>
      <c r="E8" s="95"/>
      <c r="F8" s="112"/>
      <c r="G8" s="113">
        <f ca="1">IFERROR(NOW()-F8,"")</f>
        <v>45967.612218518516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45967.612218518516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45967.612218518516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45967.612218518516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45967.612218518516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45967.612218518516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45967.612218518516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45967.612218518516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45967.612218518516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45967.612218518516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45967.612218518516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45967.612218518516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45967.612218518516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45967.612218518516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45967.612218518516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45967.612218518516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45967.612218518516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45967.612218518516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45967.612218518516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45967.612218518516</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45967.612218518516</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0"/>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75.780158333327563</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39100</v>
      </c>
      <c r="F3" s="38">
        <v>45926.188877314817</v>
      </c>
      <c r="G3" s="130">
        <f t="shared" ref="G3" ca="1" si="0">IFERROR(NOW()-F3,"")</f>
        <v>41.423341203699238</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39100</v>
      </c>
      <c r="F4" s="139">
        <v>45948.661111111112</v>
      </c>
      <c r="G4" s="140">
        <f ca="1">IFERROR(NOW()-F4,"")</f>
        <v>18.95110740740347</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c r="D5" s="138" t="s">
        <v>32886</v>
      </c>
      <c r="E5" s="138" t="s">
        <v>39100</v>
      </c>
      <c r="F5" s="139">
        <v>45967.602881944447</v>
      </c>
      <c r="G5" s="140">
        <f ca="1">IFERROR(NOW()-F5,"")</f>
        <v>9.3365740685840137E-3</v>
      </c>
      <c r="H5" s="139">
        <v>45967.589178240742</v>
      </c>
      <c r="I5" s="138" t="str">
        <f>IFERROR(VLOOKUP(D5,DB!A:F,6,0),"")</f>
        <v>SCECO</v>
      </c>
      <c r="J5" s="138" t="str">
        <f>IFERROR(VLOOKUP(D5,DB!A:G,7,0),"")</f>
        <v>Good</v>
      </c>
      <c r="K5" s="138"/>
      <c r="L5" s="138" t="str">
        <f>IFERROR(VLOOKUP(D5,DB!A:I,9,0),"")</f>
        <v>Latis</v>
      </c>
    </row>
    <row r="6" spans="1:13" ht="15">
      <c r="A6" s="138"/>
      <c r="B6" s="138" t="str">
        <f>IFERROR(VLOOKUP(D6,DB!A:K,11,0),"")</f>
        <v/>
      </c>
      <c r="C6" s="138"/>
      <c r="D6" s="138"/>
      <c r="E6" s="138"/>
      <c r="F6" s="139"/>
      <c r="G6" s="140">
        <f ca="1">IFERROR(NOW()-F6,"")</f>
        <v>45967.612218518516</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45967.612218518516</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45967.612218518516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45967.612218518516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45967.612218518516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45967.612218518516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45967.612218518516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45967.612218518516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45967.612218518516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45967.612218518516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45967.612218518516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45967.612218518516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45967.612218518516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45967.612218518516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45967.612218518516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45967.612218518516</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45967.612218518516</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45967.612218518516</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45967.612218518516</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45967.612218518516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45967.612218518516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45967.612218518516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45967.612218518516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45967.612218518516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45967.612218518516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45967.612218518516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45967.612218518516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45967.612218518516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45967.612218518516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45967.612218518516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45967.612218518516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45967.612218518516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45967.612218518516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45967.612218518516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45967.612218518516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45967.612218518516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45967.612218518516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45967.612218518516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45967.612218518516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45967.612218518516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45967.612218518516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45967.612218518516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45967.612218518516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45967.612218518516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45967.612218518516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45967.612218518516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45967.612218518516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45967.612218518516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45967.612218518516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45967.612218518516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45967.612218518516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45967.612218518516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45967.612218518516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45967.612218518516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45967.612218518516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45967.612218518516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45967.612218518516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45967.612218518516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45967.612218518516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45967.612218518516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45967.612218518516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45967.612218518516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45967.612218518516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45967.612218518516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45967.612218518516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45967.612218518516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45967.612218518516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45967.612218518516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45967.612218518516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45967.612218518516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45967.612218518516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45967.612218518516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45967.612218518516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45967.612218518516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45967.612218518516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45967.612218518516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45967.612218518516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45967.612218518516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45967.612218518516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45967.612218518516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45967.612218518516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45967.612218518516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45967.612218518516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45967.612218518516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45967.612218518516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45967.612218518516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45967.612218518516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45967.612218518516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45967.612218518516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45967.612218518516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45967.612218518516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45967.612218518516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45967.612218518516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45967.612218518516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45967.612218518516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45967.612218518516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45967.612218518516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45967.612218518516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45967.612218518516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45967.612218518516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45967.612218518516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45967.612218518516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45967.612218518516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45967.612218518516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45967.612218518516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45967.612218518516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45967.612218518516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45967.612218518516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45967.612218518516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45967.612218518516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45967.612218518516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45967.612218518516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45967.612218518516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45967.612218518516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45967.612218518516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45967.612218518516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45967.612218518516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45967.612218518516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45967.612218518516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45967.612218518516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45967.612218518516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45967.612218518516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45967.612218518516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45967.612218518516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45967.612218518516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45967.612218518516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45967.612218518516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45967.612218518516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45967.612218518516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45967.612218518516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45967.612218518516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45967.612218518516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45967.612218518516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45967.612218518516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45967.612218518516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45967.612218518516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45967.612218518516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45967.612218518516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45967.612218518516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45967.612218518516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45967.612218518516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45967.612218518516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45967.612218518516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45967.612218518516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45967.612218518516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45967.612218518516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45967.612218518516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45967.612218518516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45967.612218518516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45967.612218518516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45967.612218518516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45967.612218518516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45967.612218518516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45967.612218518516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45967.612218518516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45967.612218518516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45967.612218518516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45967.612218518516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45967.612218518516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45967.612218518516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45967.612218518516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45967.612218518516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45967.612218518516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45967.612218518516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45967.612218518516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45967.612218518516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45967.612218518516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45967.612218518516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45967.612218518516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45967.612218518516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45967.612218518516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45967.612218518516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45967.612218518516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45967.612218518516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45967.612218518516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45967.612218518516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45967.612218518516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45967.612218518516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45967.612218518516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45967.612218518516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45967.612218518516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45967.612218518516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45967.612218518516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45967.612218518516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45967.612218518516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45967.612218518516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45967.612218518516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45967.612218518516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45967.612218518516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45967.612218518516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45967.612218518516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45967.612218518516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45967.612218518516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45967.612218518516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45967.612218518516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45967.612218518516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45967.612218518516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45967.612218518516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45967.612218518516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45967.612218518516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45967.612218518516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45967.612218518516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45967.612218518516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45967.612218518516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45967.612218518516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45967.612218518516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45967.612218518516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45967.612218518516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45967.612218518516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45967.612218518516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45967.612218518516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45967.612218518516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45967.612218518516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45967.612218518516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45967.612218518516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45967.612218518516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45967.612218518516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45967.612218518516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45967.612218518516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45967.612218518516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45967.612218518516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45967.612218518516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45967.612218518516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45967.612218518516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45967.612218518516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45967.612218518516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45967.612218518516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45967.612218518516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45967.612218518516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45967.612218518516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45967.612218518516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45967.612218518516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45967.612218518516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45967.612218518516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45967.612218518516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45967.612218518516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45967.612218518516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45967.612218518516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45967.612218518516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45967.612218518516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45967.612218518516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45967.612218518516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45967.612218518516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45967.612218518516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45967.612218518516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45967.612218518516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45967.612218518516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45967.612218518516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45967.612218518516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45967.612218518516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45967.612218518516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45967.612218518516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45967.612218518516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45967.612218518516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45967.612218518516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45967.612218518516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45967.612218518516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45967.612218518516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45967.612218518516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45967.612218518516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45967.612218518516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45967.612218518516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45967.612218518516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45967.612218518516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45967.612218518516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45967.612218518516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45967.612218518516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45967.612218518516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45967.612218518516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45967.612218518516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45967.612218518516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45967.612218518516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45967.612218518516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45967.612218518516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45967.612218518516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45967.612218518516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45967.612218518516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45967.612218518516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45967.612218518516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45967.612218518516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45967.612218518516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45967.612218518516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45967.612218518516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45967.612218518516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45967.612218518516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45967.612218518516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45967.612218518516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45967.612218518516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45967.612218518516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45967.612218518516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45967.612218518516</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0"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45967.612218518516</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45967.612218518516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45967.612218518516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45967.612218518516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45967.612218518516</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45967.612218518516</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45967.612218518516</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45967.612218518516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45967.612218518516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45967.612218518516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45967.612218518516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45967.612218518516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45967.612218518516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45967.612218518516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45967.612218518516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45967.612218518516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45967.612218518516</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45967.612218518516</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45967.612218518516</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45967.612218518516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45967.612218518516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45967.612218518516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45967.612218518516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45967.612218518516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45967.612218518516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45967.612218518516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45967.612218518516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45967.612218518516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45967.612218518516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45967.612218518516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45967.612218518516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45967.612218518516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45967.612218518516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45967.612218518516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45967.612218518516</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